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0490" windowHeight="7050" tabRatio="868" activeTab="7"/>
  </bookViews>
  <sheets>
    <sheet name="1кл." sheetId="19" r:id="rId1"/>
    <sheet name="2кл." sheetId="1" r:id="rId2"/>
    <sheet name="3кл. " sheetId="18" r:id="rId3"/>
    <sheet name="4кл." sheetId="21" r:id="rId4"/>
    <sheet name="5-11льг" sheetId="13" r:id="rId5"/>
    <sheet name="СВОД -2 ОШ нояб." sheetId="15" r:id="rId6"/>
    <sheet name="Факт выдачи .24" sheetId="3" r:id="rId7"/>
    <sheet name="состав прод. наб." sheetId="22" r:id="rId8"/>
  </sheets>
  <definedNames>
    <definedName name="_xlnm.Print_Area" localSheetId="0">'1кл.'!$A$1:$K$51</definedName>
    <definedName name="_xlnm.Print_Area" localSheetId="1">'2кл.'!$A$1:$K$54</definedName>
    <definedName name="_xlnm.Print_Area" localSheetId="2">'3кл. '!$A$1:$K$43</definedName>
    <definedName name="_xlnm.Print_Area" localSheetId="3">'4кл.'!$A$1:$K$57</definedName>
    <definedName name="_xlnm.Print_Area" localSheetId="4">'5-11льг'!$A$1:$K$55</definedName>
    <definedName name="_xlnm.Print_Area" localSheetId="5">'СВОД -2 ОШ нояб.'!$A$1:$J$39</definedName>
    <definedName name="_xlnm.Print_Area" localSheetId="6">'Факт выдачи .24'!$A$1:$P$15</definedName>
  </definedNames>
  <calcPr calcId="162913"/>
</workbook>
</file>

<file path=xl/calcChain.xml><?xml version="1.0" encoding="utf-8"?>
<calcChain xmlns="http://schemas.openxmlformats.org/spreadsheetml/2006/main">
  <c r="F46" i="21" l="1"/>
  <c r="F40" i="18"/>
  <c r="F46" i="1"/>
  <c r="F44" i="19"/>
  <c r="G14" i="15"/>
  <c r="G13" i="15"/>
  <c r="D4" i="21"/>
  <c r="D4" i="13"/>
  <c r="D4" i="15"/>
  <c r="D4" i="18"/>
  <c r="D4" i="1"/>
  <c r="J15" i="18"/>
  <c r="H15" i="18"/>
  <c r="J15" i="21"/>
  <c r="H15" i="21"/>
  <c r="J15" i="13"/>
  <c r="H15" i="13"/>
  <c r="J15" i="1"/>
  <c r="H15" i="1"/>
  <c r="F30" i="15"/>
  <c r="F28" i="15"/>
  <c r="J9" i="3"/>
  <c r="F27" i="15"/>
  <c r="F32" i="15"/>
  <c r="F48" i="13"/>
  <c r="H40" i="22"/>
  <c r="F33" i="22"/>
  <c r="F34" i="22"/>
  <c r="F35" i="22"/>
  <c r="F36" i="22"/>
  <c r="F37" i="22"/>
  <c r="F38" i="22"/>
  <c r="F39" i="22"/>
  <c r="F40" i="22"/>
  <c r="F32" i="22"/>
  <c r="F26" i="22"/>
  <c r="H19" i="22"/>
  <c r="H20" i="22"/>
  <c r="H21" i="22"/>
  <c r="H22" i="22"/>
  <c r="H27" i="22"/>
  <c r="H23" i="22"/>
  <c r="H24" i="22"/>
  <c r="H25" i="22"/>
  <c r="H26" i="22"/>
  <c r="H18" i="22"/>
  <c r="F19" i="22"/>
  <c r="F20" i="22"/>
  <c r="F21" i="22"/>
  <c r="F22" i="22"/>
  <c r="F23" i="22"/>
  <c r="F24" i="22"/>
  <c r="F25" i="22"/>
  <c r="F18" i="22"/>
  <c r="F8" i="22"/>
  <c r="F9" i="22"/>
  <c r="F10" i="22"/>
  <c r="F11" i="22"/>
  <c r="F12" i="22"/>
  <c r="F13" i="22"/>
  <c r="F7" i="22"/>
  <c r="H13" i="22"/>
  <c r="H7" i="22"/>
  <c r="H14" i="22"/>
  <c r="H39" i="22"/>
  <c r="H38" i="22"/>
  <c r="H37" i="22"/>
  <c r="H36" i="22"/>
  <c r="H35" i="22"/>
  <c r="H34" i="22"/>
  <c r="H33" i="22"/>
  <c r="H32" i="22"/>
  <c r="H12" i="22"/>
  <c r="H11" i="22"/>
  <c r="H10" i="22"/>
  <c r="H9" i="22"/>
  <c r="H8" i="22"/>
  <c r="J15" i="19"/>
  <c r="H15" i="19"/>
  <c r="H41" i="22"/>
  <c r="G12" i="15"/>
  <c r="G15" i="15"/>
  <c r="F33" i="15"/>
  <c r="M9" i="3"/>
  <c r="I9" i="3"/>
  <c r="N18" i="3"/>
  <c r="J12" i="19"/>
  <c r="J12" i="21"/>
  <c r="J12" i="13"/>
  <c r="J12" i="18"/>
  <c r="J12" i="1"/>
  <c r="C8" i="19"/>
  <c r="C8" i="21"/>
  <c r="C8" i="13"/>
  <c r="C8" i="18"/>
  <c r="C8" i="1"/>
  <c r="E9" i="13"/>
  <c r="E9" i="21"/>
  <c r="E9" i="18"/>
  <c r="E9" i="19"/>
  <c r="E9" i="1"/>
  <c r="E13" i="13"/>
  <c r="E13" i="18"/>
  <c r="E13" i="19"/>
  <c r="E13" i="21"/>
  <c r="E13" i="1"/>
  <c r="E8" i="13"/>
  <c r="E8" i="19"/>
  <c r="E8" i="18"/>
  <c r="E8" i="21"/>
  <c r="E8" i="1"/>
  <c r="C9" i="21"/>
  <c r="C9" i="19"/>
  <c r="C9" i="13"/>
  <c r="C9" i="18"/>
  <c r="C9" i="1"/>
  <c r="H13" i="18"/>
  <c r="H13" i="21"/>
  <c r="H13" i="13"/>
  <c r="H13" i="19"/>
  <c r="H13" i="1"/>
  <c r="D12" i="21"/>
  <c r="D12" i="13"/>
  <c r="D12" i="19"/>
  <c r="D12" i="18"/>
  <c r="D12" i="1"/>
  <c r="C10" i="13"/>
  <c r="C10" i="21"/>
  <c r="C10" i="19"/>
  <c r="C10" i="18"/>
  <c r="C10" i="1"/>
  <c r="H8" i="21"/>
  <c r="H8" i="18"/>
  <c r="H8" i="19"/>
  <c r="H8" i="13"/>
  <c r="H8" i="1"/>
  <c r="E14" i="18"/>
  <c r="E14" i="13"/>
  <c r="E14" i="21"/>
  <c r="E14" i="19"/>
  <c r="E14" i="1"/>
  <c r="H11" i="19"/>
  <c r="H11" i="18"/>
  <c r="H11" i="13"/>
  <c r="H11" i="21"/>
  <c r="H11" i="1"/>
  <c r="B12" i="13"/>
  <c r="B12" i="18"/>
  <c r="B12" i="19"/>
  <c r="B12" i="21"/>
  <c r="B12" i="1"/>
  <c r="G13" i="19"/>
  <c r="G13" i="13"/>
  <c r="G13" i="21"/>
  <c r="G13" i="18"/>
  <c r="G13" i="1"/>
  <c r="H12" i="18"/>
  <c r="H12" i="21"/>
  <c r="H12" i="19"/>
  <c r="H12" i="1"/>
  <c r="H12" i="13"/>
  <c r="J8" i="19"/>
  <c r="J8" i="13"/>
  <c r="J8" i="21"/>
  <c r="J8" i="1"/>
  <c r="J8" i="18"/>
  <c r="J11" i="19"/>
  <c r="J11" i="13"/>
  <c r="J11" i="18"/>
  <c r="J11" i="1"/>
  <c r="J11" i="21"/>
  <c r="H10" i="18"/>
  <c r="H10" i="13"/>
  <c r="H10" i="21"/>
  <c r="H10" i="1"/>
  <c r="H10" i="19"/>
  <c r="H9" i="19"/>
  <c r="H9" i="13"/>
  <c r="H9" i="18"/>
  <c r="H9" i="1"/>
  <c r="H9" i="21"/>
  <c r="I13" i="18"/>
  <c r="I13" i="13"/>
  <c r="I13" i="19"/>
  <c r="I13" i="1"/>
  <c r="I13" i="21"/>
</calcChain>
</file>

<file path=xl/sharedStrings.xml><?xml version="1.0" encoding="utf-8"?>
<sst xmlns="http://schemas.openxmlformats.org/spreadsheetml/2006/main" count="753" uniqueCount="223">
  <si>
    <t>№</t>
  </si>
  <si>
    <t>класс</t>
  </si>
  <si>
    <t>категрия</t>
  </si>
  <si>
    <t>Дата выдачи</t>
  </si>
  <si>
    <t>ФИО родителя (законного представителя ребенка)</t>
  </si>
  <si>
    <t>Директор</t>
  </si>
  <si>
    <t>Классный руководитель</t>
  </si>
  <si>
    <t>Ответственный по питанию</t>
  </si>
  <si>
    <t>Ф.И. ученика</t>
  </si>
  <si>
    <t>Продуктовый набор №1</t>
  </si>
  <si>
    <t>Продуктовый набор №2 (льготная категория)</t>
  </si>
  <si>
    <t>Продуктовый набор</t>
  </si>
  <si>
    <t>№1</t>
  </si>
  <si>
    <t xml:space="preserve">Продуктовый набор </t>
  </si>
  <si>
    <t xml:space="preserve">ИТОГО  выдано продуктовых наборов № 1 </t>
  </si>
  <si>
    <t>ИТОГО  выдано продуктовых наборов № 2</t>
  </si>
  <si>
    <t>ВСЕГО  выдано продуктовых наборов  шт.</t>
  </si>
  <si>
    <t>Наименование продукта питания</t>
  </si>
  <si>
    <t>Ед.   изм.</t>
  </si>
  <si>
    <t>Цена за единицу (рос.руб.)</t>
  </si>
  <si>
    <t xml:space="preserve">Общая сумма за продукты, рос.руб. </t>
  </si>
  <si>
    <t>кг</t>
  </si>
  <si>
    <t>Наименование РБС</t>
  </si>
  <si>
    <t>Контингент 1 кл.</t>
  </si>
  <si>
    <t>Кол-во дней питания      1 кл.</t>
  </si>
  <si>
    <t>Контингент 2-4 кл.</t>
  </si>
  <si>
    <t>Контингент 5-11 кл. (льготная категория)</t>
  </si>
  <si>
    <t>Кол-во дней питания    2-11 кл.</t>
  </si>
  <si>
    <t>Кол-во дней питания     1 кл.</t>
  </si>
  <si>
    <t>Кол-во дней питания   2-11 кл.</t>
  </si>
  <si>
    <t>Всего</t>
  </si>
  <si>
    <t>в т.ч. льготная категория</t>
  </si>
  <si>
    <t xml:space="preserve">Кол-во продуктов приобретенных/ выданных за отчетный период: </t>
  </si>
  <si>
    <t xml:space="preserve">ИТОГО  </t>
  </si>
  <si>
    <t xml:space="preserve">(1 кл.) - выдано продуктовых наборов № 1 </t>
  </si>
  <si>
    <t xml:space="preserve">(2 - 4 кл.) - выдано продуктовых наборов № 1 </t>
  </si>
  <si>
    <t xml:space="preserve">(2-4 кл. льг. кат.) - выдано продуктовых наборов № 2 </t>
  </si>
  <si>
    <t xml:space="preserve">Контингент 5-11 кл. </t>
  </si>
  <si>
    <t>Кол-во продуктов приобретенных/ выданных за отчетный период</t>
  </si>
  <si>
    <t>школьная сеть</t>
  </si>
  <si>
    <t>проверка выдано</t>
  </si>
  <si>
    <t>Ф.И. обучающегося</t>
  </si>
  <si>
    <t xml:space="preserve">Роспись
в получении набора
</t>
  </si>
  <si>
    <r>
      <t xml:space="preserve">Ведомость выдачи </t>
    </r>
    <r>
      <rPr>
        <sz val="12"/>
        <color indexed="8"/>
        <rFont val="Times New Roman"/>
        <family val="1"/>
        <charset val="204"/>
      </rPr>
      <t xml:space="preserve">наборов пищевых </t>
    </r>
    <r>
      <rPr>
        <sz val="12"/>
        <color indexed="8"/>
        <rFont val="Times New Roman"/>
        <family val="1"/>
        <charset val="204"/>
      </rPr>
      <t>продуктов</t>
    </r>
    <r>
      <rPr>
        <b/>
        <sz val="12"/>
        <color indexed="8"/>
        <rFont val="Times New Roman"/>
        <family val="1"/>
        <charset val="204"/>
      </rPr>
      <t xml:space="preserve"> </t>
    </r>
    <r>
      <rPr>
        <sz val="12"/>
        <color indexed="8"/>
        <rFont val="Times New Roman"/>
        <family val="1"/>
        <charset val="204"/>
      </rPr>
      <t>родителям (законным представителям) обучающихся, получающих начальное общее образование и имеющим право на предоставление бесплатного горячего питания, при переводе на обучение с применением дистанционных образовательных технологий в государственных и муниципальных образовательных организациях Донецкой Народной Республики</t>
    </r>
  </si>
  <si>
    <t>л</t>
  </si>
  <si>
    <t>шт.</t>
  </si>
  <si>
    <t>вес</t>
  </si>
  <si>
    <t>наименование</t>
  </si>
  <si>
    <t xml:space="preserve">Рис </t>
  </si>
  <si>
    <t>Макаронные изделия</t>
  </si>
  <si>
    <t xml:space="preserve">Соки фруктово-ягодные </t>
  </si>
  <si>
    <t xml:space="preserve">(5-11 кл. льг. кат.) - выдано продуктовых наборов № 3 </t>
  </si>
  <si>
    <t>шт</t>
  </si>
  <si>
    <t>Масло подсолнечное</t>
  </si>
  <si>
    <t>накладная</t>
  </si>
  <si>
    <t>стоят формулы</t>
  </si>
  <si>
    <t>мног. семья</t>
  </si>
  <si>
    <t>(1кл. льг. кат.) - выдано продуктовых наборов № 2</t>
  </si>
  <si>
    <t>№ 1 набор</t>
  </si>
  <si>
    <t>1-4 кл</t>
  </si>
  <si>
    <t xml:space="preserve">Наименование товара
</t>
  </si>
  <si>
    <t>Ед. изм.</t>
  </si>
  <si>
    <t>кол-во, шт</t>
  </si>
  <si>
    <t>кол-во, кг</t>
  </si>
  <si>
    <t>Цена продажи, шт</t>
  </si>
  <si>
    <t>сумма продажи</t>
  </si>
  <si>
    <t>ИТОГО:</t>
  </si>
  <si>
    <t>№ 2 набор</t>
  </si>
  <si>
    <t>1-4 кл льг. Кат.</t>
  </si>
  <si>
    <t>кол-во,кг</t>
  </si>
  <si>
    <t>№ 3 набор</t>
  </si>
  <si>
    <t>5-11 кл льг. Кат.</t>
  </si>
  <si>
    <t xml:space="preserve"> Сахар</t>
  </si>
  <si>
    <t xml:space="preserve">Паштет ( из мяса птицы) </t>
  </si>
  <si>
    <t xml:space="preserve">Тушенка (говядина) </t>
  </si>
  <si>
    <t>Молоко 2,5 % длит. хранения</t>
  </si>
  <si>
    <t xml:space="preserve">МУНИЦИПАЛЬНОЕ БЮДЖЕТНОЕ ОБЩЕОБРАЗОВАТЕЛЬНОЕ УЧРЕЖДЕНИЕ"ШКОЛА № 2 им Героя Советского Союза Ю.М. Двужильного г. Донецка"
</t>
  </si>
  <si>
    <t>Крупа гречневая</t>
  </si>
  <si>
    <t>Бобовые (горох)</t>
  </si>
  <si>
    <t>ООО "А - ГРУПП"</t>
  </si>
  <si>
    <t>Кошель Валерия</t>
  </si>
  <si>
    <t>Л.Г. Ошурко</t>
  </si>
  <si>
    <t>Л. Г. Ошурко</t>
  </si>
  <si>
    <t>Григорьева Владислава</t>
  </si>
  <si>
    <t>Слаква Дмитрий</t>
  </si>
  <si>
    <t>МУНИЦИПАЛЬНОЕ БЮДЖЕТНОЕ ОБЩЕОБРАЗОВАТЕЛЬНОЕ УЧРЕЖДЕНИЕ "ШКОЛА № 2 им Героя Советского Союза Ю.М. Двужильного г. Донецка"</t>
  </si>
  <si>
    <t>Альнасер Альсухни Махмуд Абдул Сарат</t>
  </si>
  <si>
    <t>Бутузов Даниил</t>
  </si>
  <si>
    <t>Гарькавый Александр</t>
  </si>
  <si>
    <t>Дуденкова Кира</t>
  </si>
  <si>
    <t>Ермакова Марьяна</t>
  </si>
  <si>
    <t>Ефремов Елисей</t>
  </si>
  <si>
    <t>Логинова Виктория</t>
  </si>
  <si>
    <t>Мешковская Мария</t>
  </si>
  <si>
    <t>Момот Артем</t>
  </si>
  <si>
    <t>Пикус Кирилл</t>
  </si>
  <si>
    <t>Симанова Арина</t>
  </si>
  <si>
    <t>Цацура Николай</t>
  </si>
  <si>
    <t>Цыбулько Артем</t>
  </si>
  <si>
    <t>Л.Г.Ошурко</t>
  </si>
  <si>
    <t>И.А. Дуденкова</t>
  </si>
  <si>
    <t>Вабель Савелий</t>
  </si>
  <si>
    <t>Вилитченко Мария</t>
  </si>
  <si>
    <t>Козубов Артём</t>
  </si>
  <si>
    <t>Кошель Богдан</t>
  </si>
  <si>
    <t>Кошель Никита</t>
  </si>
  <si>
    <t>Крылов Тихон</t>
  </si>
  <si>
    <t>Ланец Ксения</t>
  </si>
  <si>
    <t>Примак Анастасия</t>
  </si>
  <si>
    <t>Тарасова Елизавета</t>
  </si>
  <si>
    <t>Титов Герман</t>
  </si>
  <si>
    <t>Хижниченко Павел</t>
  </si>
  <si>
    <t>Ошурко Л.Г.</t>
  </si>
  <si>
    <t>Ошурко Л. Г.</t>
  </si>
  <si>
    <t>Шевченко Ю. И.</t>
  </si>
  <si>
    <t>Брюм Давид</t>
  </si>
  <si>
    <t>№ 1</t>
  </si>
  <si>
    <t>Вабель Егор</t>
  </si>
  <si>
    <t>Гнатенко Роман</t>
  </si>
  <si>
    <t>Дорофеева Алиса</t>
  </si>
  <si>
    <t>Логинов Артём</t>
  </si>
  <si>
    <t>Малахова Маргарита</t>
  </si>
  <si>
    <t>Минаков Аким</t>
  </si>
  <si>
    <t>Петровский Александр</t>
  </si>
  <si>
    <t>Тарасенко Вероника</t>
  </si>
  <si>
    <t>Фандикова Елизавета</t>
  </si>
  <si>
    <t>Шаповалова Каролина</t>
  </si>
  <si>
    <t>Афанасьева Ю.В.</t>
  </si>
  <si>
    <t xml:space="preserve">  </t>
  </si>
  <si>
    <t>ЛРО</t>
  </si>
  <si>
    <t>Лутай Николай</t>
  </si>
  <si>
    <t>Н.А. Зимонина</t>
  </si>
  <si>
    <t>.</t>
  </si>
  <si>
    <t>Тимохин Владислав</t>
  </si>
  <si>
    <t>ГОСУДАРСТВЕННОЕ БЮДЖЕТНОЕ ОБЩЕОБРАЗОВАТЕЛЬНОЕ УЧРЕЖДЕНИЕ "ШКОЛА № 2 им Героя Советского Союза Ю.М. Двужильного г.о. Донецк"</t>
  </si>
  <si>
    <t>Клюкин Илья</t>
  </si>
  <si>
    <t>Куцый Егор</t>
  </si>
  <si>
    <t>Москин Константин</t>
  </si>
  <si>
    <t>Фесенко Милена</t>
  </si>
  <si>
    <t>№2</t>
  </si>
  <si>
    <t>Пряхина Елизавета</t>
  </si>
  <si>
    <t>Колесник Владимир</t>
  </si>
  <si>
    <t>Ланец Мария</t>
  </si>
  <si>
    <t>Руденко Дмитрий</t>
  </si>
  <si>
    <t>Яковлев Дмитрий</t>
  </si>
  <si>
    <t>Чепурко Кира</t>
  </si>
  <si>
    <t>СВО</t>
  </si>
  <si>
    <t>Богаченко Анатолий</t>
  </si>
  <si>
    <t>Клюкин Иван</t>
  </si>
  <si>
    <t>Ляшенко Вероника</t>
  </si>
  <si>
    <t>Овчаренко Артём</t>
  </si>
  <si>
    <t>Павлюков Павел</t>
  </si>
  <si>
    <t>Смирнов Ярослав</t>
  </si>
  <si>
    <t>Балабанов Марк</t>
  </si>
  <si>
    <t>Быкова Кристина</t>
  </si>
  <si>
    <t>Ветрова Марьяна</t>
  </si>
  <si>
    <t>Воропаев Артём</t>
  </si>
  <si>
    <t>Ильяшенко Александр</t>
  </si>
  <si>
    <t>Леснова Милана</t>
  </si>
  <si>
    <t>Мамедов Тимур</t>
  </si>
  <si>
    <t>Минаков Милан</t>
  </si>
  <si>
    <t>Муравьева Мирослава</t>
  </si>
  <si>
    <t>Нагопетян Федор</t>
  </si>
  <si>
    <t>Огурцова Варвара</t>
  </si>
  <si>
    <t>Попов Илья</t>
  </si>
  <si>
    <t>Глазунова О.И.</t>
  </si>
  <si>
    <t>Фактический контингент получающий продуктовые наборы в 2024 г.</t>
  </si>
  <si>
    <t>Черкасов Дмитрий</t>
  </si>
  <si>
    <t>Тилинина Виктория</t>
  </si>
  <si>
    <t>Ибрагимова Камилла</t>
  </si>
  <si>
    <t xml:space="preserve"> СВО</t>
  </si>
  <si>
    <t>Кузнецов Илья</t>
  </si>
  <si>
    <t>Бурыкин Владислав</t>
  </si>
  <si>
    <t>Поворозник Елена</t>
  </si>
  <si>
    <t>Бойко Александра</t>
  </si>
  <si>
    <t>Захарова Алика</t>
  </si>
  <si>
    <t>Северин Антон</t>
  </si>
  <si>
    <t>Борнацкий Михаил</t>
  </si>
  <si>
    <t>ОВЗ</t>
  </si>
  <si>
    <t>Богданов Вадим</t>
  </si>
  <si>
    <t>Ежики "Детские"</t>
  </si>
  <si>
    <t>Тефтели "Детские"</t>
  </si>
  <si>
    <t>Биточки "Детские"</t>
  </si>
  <si>
    <t>Крокеты "Детские"</t>
  </si>
  <si>
    <t xml:space="preserve">Молоко питьевое </t>
  </si>
  <si>
    <t>сахар-песок</t>
  </si>
  <si>
    <t>Пельмени "Детские"</t>
  </si>
  <si>
    <t>Тефтели Детские"</t>
  </si>
  <si>
    <t>Бифштекс "Детский"</t>
  </si>
  <si>
    <t>Сахар-песок</t>
  </si>
  <si>
    <t>Кондитер. Издел. "Печенье"</t>
  </si>
  <si>
    <t>Молоко питьквое</t>
  </si>
  <si>
    <t>Козловский Давид</t>
  </si>
  <si>
    <t>Козловская Каролина</t>
  </si>
  <si>
    <t>Козловский Марк</t>
  </si>
  <si>
    <t xml:space="preserve">(5-11кл.) - выдано продуктовых наборов № 1 </t>
  </si>
  <si>
    <t>Пищевые продукты в наборе для обучающихся  детей 1-4 классов</t>
  </si>
  <si>
    <t>Пищевые продукты в наборе для обучающихся  детей 1-11 классов (льгот. категории)</t>
  </si>
  <si>
    <t>ИТОГО</t>
  </si>
  <si>
    <t xml:space="preserve">Контингент обеспеченный ЛБО за период 06.11.2024-03.12.2024(20 дней) году </t>
  </si>
  <si>
    <t>Контингент обеспеченный ЛБО в 2024 году</t>
  </si>
  <si>
    <t xml:space="preserve">Колотый Максим </t>
  </si>
  <si>
    <t xml:space="preserve">Прокин Кирилл </t>
  </si>
  <si>
    <t>Прокин Данил</t>
  </si>
  <si>
    <t xml:space="preserve">продуктовый набор </t>
  </si>
  <si>
    <t xml:space="preserve">Белик Ангелина </t>
  </si>
  <si>
    <t xml:space="preserve">Ивашина Варвара </t>
  </si>
  <si>
    <t xml:space="preserve">Павлова Ева </t>
  </si>
  <si>
    <t xml:space="preserve">Прокин Михаил </t>
  </si>
  <si>
    <t>Протасова  Т.В.</t>
  </si>
  <si>
    <t>Протасова Т.В.</t>
  </si>
  <si>
    <t>Т.В. Протасова</t>
  </si>
  <si>
    <t xml:space="preserve">№1 </t>
  </si>
  <si>
    <t>реб.ОВЗ</t>
  </si>
  <si>
    <t xml:space="preserve">Селезнева София </t>
  </si>
  <si>
    <t xml:space="preserve">Селезнева Татьяна </t>
  </si>
  <si>
    <t>Белик Анастасия</t>
  </si>
  <si>
    <t>Период   13.01. – 07.02. 2025 (20 дней )</t>
  </si>
  <si>
    <t>ГОСУДАРСТВЕННОЕ БЮДЖЕТНОЕ ОБЩЕОБРАЗОВАТЕЛЬНОЕ УЧРЕЖДЕНИЕ "ШКОЛА № 2 им Героя Советского Союза Ю.М. Двужильного г. Донецка"</t>
  </si>
  <si>
    <t>Выдано продуктовых наборов количество за период 13.01.2025-07.02.2025 (20 дней)</t>
  </si>
  <si>
    <t>Т.В.Протасова</t>
  </si>
  <si>
    <t>ГОСУДАРСТВЕННОЕ БЮДЖЕТНОЕ ОБЩЕОБРАЗОВАТЕЛЬНОЕ УЧРЕЖДЕНИЕ "ШКОЛА № 2 им. Героя Советского Союза Ю.М. Двужильного г. Донецка"</t>
  </si>
  <si>
    <t>январь-май  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</si>
</sst>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00"/>
  </numFmts>
  <fonts count="50" x14ac:knownFonts="1"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6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9"/>
      <color indexed="10"/>
      <name val="Times New Roman"/>
      <family val="1"/>
      <charset val="204"/>
    </font>
    <font>
      <b/>
      <sz val="8"/>
      <name val="Times New Roman"/>
      <family val="1"/>
      <charset val="204"/>
    </font>
    <font>
      <sz val="18"/>
      <color indexed="10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color indexed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6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color theme="3" tint="-0.249977111117893"/>
      <name val="Times New Roman"/>
      <family val="1"/>
      <charset val="204"/>
    </font>
    <font>
      <b/>
      <sz val="11"/>
      <color theme="4" tint="-0.249977111117893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8"/>
      <color theme="3" tint="-0.249977111117893"/>
      <name val="Times New Roman"/>
      <family val="1"/>
      <charset val="204"/>
    </font>
    <font>
      <b/>
      <sz val="10"/>
      <color theme="3" tint="-0.249977111117893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b/>
      <sz val="16"/>
      <color rgb="FFFF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8">
    <xf numFmtId="0" fontId="0" fillId="0" borderId="0" xfId="0"/>
    <xf numFmtId="0" fontId="22" fillId="0" borderId="0" xfId="0" applyFont="1"/>
    <xf numFmtId="0" fontId="22" fillId="0" borderId="0" xfId="0" applyFont="1" applyAlignment="1">
      <alignment wrapText="1"/>
    </xf>
    <xf numFmtId="0" fontId="23" fillId="0" borderId="0" xfId="0" applyFont="1"/>
    <xf numFmtId="0" fontId="24" fillId="0" borderId="1" xfId="0" applyFont="1" applyBorder="1" applyAlignment="1">
      <alignment vertical="center"/>
    </xf>
    <xf numFmtId="0" fontId="24" fillId="0" borderId="1" xfId="0" applyFont="1" applyBorder="1" applyAlignment="1">
      <alignment horizontal="center" vertical="center" wrapText="1"/>
    </xf>
    <xf numFmtId="0" fontId="25" fillId="0" borderId="0" xfId="0" applyFont="1"/>
    <xf numFmtId="0" fontId="25" fillId="3" borderId="0" xfId="0" applyFont="1" applyFill="1"/>
    <xf numFmtId="0" fontId="25" fillId="0" borderId="2" xfId="0" applyFont="1" applyBorder="1"/>
    <xf numFmtId="0" fontId="25" fillId="0" borderId="0" xfId="0" applyFont="1" applyBorder="1"/>
    <xf numFmtId="0" fontId="26" fillId="0" borderId="0" xfId="0" applyFont="1" applyAlignment="1">
      <alignment horizontal="center"/>
    </xf>
    <xf numFmtId="0" fontId="25" fillId="3" borderId="0" xfId="0" applyFont="1" applyFill="1" applyAlignment="1">
      <alignment vertical="center"/>
    </xf>
    <xf numFmtId="0" fontId="22" fillId="3" borderId="0" xfId="0" applyFont="1" applyFill="1" applyAlignment="1">
      <alignment horizontal="left" vertical="center"/>
    </xf>
    <xf numFmtId="0" fontId="27" fillId="3" borderId="1" xfId="0" applyFont="1" applyFill="1" applyBorder="1" applyAlignment="1">
      <alignment horizontal="center" vertical="center" wrapText="1"/>
    </xf>
    <xf numFmtId="0" fontId="28" fillId="3" borderId="1" xfId="0" applyFont="1" applyFill="1" applyBorder="1" applyAlignment="1">
      <alignment horizontal="center" vertical="center" wrapText="1"/>
    </xf>
    <xf numFmtId="0" fontId="22" fillId="3" borderId="0" xfId="0" applyFont="1" applyFill="1" applyBorder="1" applyAlignment="1">
      <alignment horizontal="center"/>
    </xf>
    <xf numFmtId="0" fontId="29" fillId="3" borderId="0" xfId="0" applyFont="1" applyFill="1" applyBorder="1" applyAlignment="1">
      <alignment horizontal="right"/>
    </xf>
    <xf numFmtId="0" fontId="29" fillId="3" borderId="0" xfId="0" applyFont="1" applyFill="1" applyBorder="1" applyAlignment="1">
      <alignment horizontal="center" vertical="center"/>
    </xf>
    <xf numFmtId="0" fontId="29" fillId="3" borderId="1" xfId="0" applyFont="1" applyFill="1" applyBorder="1" applyAlignment="1">
      <alignment horizontal="center"/>
    </xf>
    <xf numFmtId="0" fontId="29" fillId="4" borderId="1" xfId="0" applyFont="1" applyFill="1" applyBorder="1" applyAlignment="1">
      <alignment horizontal="center"/>
    </xf>
    <xf numFmtId="0" fontId="22" fillId="0" borderId="0" xfId="0" applyFont="1" applyAlignment="1"/>
    <xf numFmtId="0" fontId="22" fillId="0" borderId="1" xfId="0" applyFont="1" applyBorder="1" applyAlignment="1">
      <alignment horizontal="center"/>
    </xf>
    <xf numFmtId="0" fontId="22" fillId="0" borderId="1" xfId="0" applyFont="1" applyBorder="1" applyAlignment="1"/>
    <xf numFmtId="0" fontId="25" fillId="0" borderId="0" xfId="0" applyFont="1" applyAlignment="1">
      <alignment horizontal="left"/>
    </xf>
    <xf numFmtId="0" fontId="1" fillId="0" borderId="0" xfId="0" applyFont="1" applyFill="1" applyBorder="1" applyAlignment="1">
      <alignment horizontal="center" vertical="center" wrapText="1"/>
    </xf>
    <xf numFmtId="174" fontId="1" fillId="0" borderId="0" xfId="0" applyNumberFormat="1" applyFont="1" applyFill="1" applyBorder="1" applyAlignment="1">
      <alignment horizontal="center" vertical="center" wrapText="1"/>
    </xf>
    <xf numFmtId="2" fontId="1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9" fillId="3" borderId="3" xfId="0" applyFont="1" applyFill="1" applyBorder="1" applyAlignment="1"/>
    <xf numFmtId="0" fontId="29" fillId="3" borderId="4" xfId="0" applyFont="1" applyFill="1" applyBorder="1" applyAlignment="1"/>
    <xf numFmtId="0" fontId="24" fillId="0" borderId="5" xfId="0" applyFont="1" applyBorder="1" applyAlignment="1">
      <alignment horizontal="center" vertical="center"/>
    </xf>
    <xf numFmtId="0" fontId="24" fillId="0" borderId="6" xfId="0" applyFont="1" applyBorder="1" applyAlignment="1">
      <alignment horizontal="center" vertical="center" wrapText="1"/>
    </xf>
    <xf numFmtId="0" fontId="24" fillId="0" borderId="6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30" fillId="0" borderId="0" xfId="0" applyFont="1" applyFill="1" applyBorder="1" applyAlignment="1">
      <alignment wrapText="1"/>
    </xf>
    <xf numFmtId="0" fontId="3" fillId="2" borderId="0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/>
    </xf>
    <xf numFmtId="0" fontId="25" fillId="0" borderId="0" xfId="0" applyFont="1" applyBorder="1" applyAlignment="1">
      <alignment vertical="center"/>
    </xf>
    <xf numFmtId="0" fontId="31" fillId="0" borderId="0" xfId="0" applyFont="1" applyBorder="1" applyAlignme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25" fillId="3" borderId="1" xfId="0" applyFont="1" applyFill="1" applyBorder="1" applyAlignment="1">
      <alignment horizontal="center" vertical="center"/>
    </xf>
    <xf numFmtId="0" fontId="31" fillId="3" borderId="1" xfId="0" applyFont="1" applyFill="1" applyBorder="1" applyAlignment="1">
      <alignment horizontal="center" vertical="center"/>
    </xf>
    <xf numFmtId="0" fontId="25" fillId="3" borderId="7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26" fillId="0" borderId="0" xfId="0" applyFont="1" applyBorder="1" applyAlignment="1">
      <alignment horizontal="center"/>
    </xf>
    <xf numFmtId="0" fontId="32" fillId="3" borderId="3" xfId="0" applyFont="1" applyFill="1" applyBorder="1" applyAlignment="1"/>
    <xf numFmtId="0" fontId="32" fillId="3" borderId="4" xfId="0" applyFont="1" applyFill="1" applyBorder="1" applyAlignment="1"/>
    <xf numFmtId="0" fontId="29" fillId="4" borderId="1" xfId="0" applyFont="1" applyFill="1" applyBorder="1" applyAlignment="1">
      <alignment vertical="center"/>
    </xf>
    <xf numFmtId="0" fontId="29" fillId="4" borderId="3" xfId="0" applyFont="1" applyFill="1" applyBorder="1" applyAlignment="1">
      <alignment vertical="center"/>
    </xf>
    <xf numFmtId="0" fontId="29" fillId="4" borderId="4" xfId="0" applyFont="1" applyFill="1" applyBorder="1" applyAlignment="1">
      <alignment vertical="center"/>
    </xf>
    <xf numFmtId="0" fontId="29" fillId="4" borderId="1" xfId="0" applyFont="1" applyFill="1" applyBorder="1" applyAlignment="1">
      <alignment horizontal="center" vertical="center"/>
    </xf>
    <xf numFmtId="0" fontId="22" fillId="0" borderId="0" xfId="0" applyFont="1"/>
    <xf numFmtId="0" fontId="22" fillId="0" borderId="0" xfId="0" applyFont="1" applyAlignment="1">
      <alignment wrapText="1"/>
    </xf>
    <xf numFmtId="0" fontId="24" fillId="0" borderId="1" xfId="0" applyFont="1" applyBorder="1" applyAlignment="1">
      <alignment vertical="center"/>
    </xf>
    <xf numFmtId="0" fontId="24" fillId="0" borderId="1" xfId="0" applyFont="1" applyBorder="1" applyAlignment="1">
      <alignment horizontal="center" vertical="center" wrapText="1"/>
    </xf>
    <xf numFmtId="0" fontId="24" fillId="3" borderId="1" xfId="0" applyFont="1" applyFill="1" applyBorder="1" applyAlignment="1"/>
    <xf numFmtId="0" fontId="32" fillId="3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174" fontId="5" fillId="0" borderId="1" xfId="0" applyNumberFormat="1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8" fillId="0" borderId="20" xfId="0" applyFont="1" applyFill="1" applyBorder="1" applyAlignment="1">
      <alignment horizontal="left" wrapText="1"/>
    </xf>
    <xf numFmtId="0" fontId="28" fillId="0" borderId="21" xfId="0" applyFont="1" applyFill="1" applyBorder="1" applyAlignment="1">
      <alignment horizontal="left" wrapText="1"/>
    </xf>
    <xf numFmtId="4" fontId="2" fillId="5" borderId="1" xfId="0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/>
    </xf>
    <xf numFmtId="0" fontId="33" fillId="3" borderId="8" xfId="0" applyFont="1" applyFill="1" applyBorder="1" applyAlignment="1">
      <alignment horizontal="center" vertical="center" wrapText="1"/>
    </xf>
    <xf numFmtId="0" fontId="22" fillId="0" borderId="1" xfId="0" applyFont="1" applyBorder="1" applyAlignment="1">
      <alignment vertical="center"/>
    </xf>
    <xf numFmtId="0" fontId="22" fillId="0" borderId="0" xfId="0" applyFont="1" applyAlignment="1">
      <alignment vertical="center"/>
    </xf>
    <xf numFmtId="0" fontId="28" fillId="0" borderId="20" xfId="0" applyFont="1" applyFill="1" applyBorder="1" applyAlignment="1">
      <alignment horizontal="left" vertical="center" wrapText="1"/>
    </xf>
    <xf numFmtId="0" fontId="34" fillId="0" borderId="1" xfId="0" applyFont="1" applyBorder="1" applyAlignment="1">
      <alignment horizontal="center" vertical="center" wrapText="1"/>
    </xf>
    <xf numFmtId="0" fontId="27" fillId="0" borderId="0" xfId="0" applyFont="1" applyAlignment="1">
      <alignment horizontal="center" wrapText="1"/>
    </xf>
    <xf numFmtId="0" fontId="28" fillId="0" borderId="0" xfId="0" applyFont="1" applyBorder="1" applyAlignment="1">
      <alignment vertical="center" wrapText="1"/>
    </xf>
    <xf numFmtId="0" fontId="25" fillId="3" borderId="1" xfId="0" applyFont="1" applyFill="1" applyBorder="1" applyAlignment="1">
      <alignment vertical="center"/>
    </xf>
    <xf numFmtId="0" fontId="22" fillId="3" borderId="1" xfId="0" applyFont="1" applyFill="1" applyBorder="1" applyAlignment="1">
      <alignment horizontal="left" vertical="center"/>
    </xf>
    <xf numFmtId="174" fontId="25" fillId="3" borderId="1" xfId="0" applyNumberFormat="1" applyFont="1" applyFill="1" applyBorder="1" applyAlignment="1">
      <alignment horizontal="center" vertical="center"/>
    </xf>
    <xf numFmtId="0" fontId="25" fillId="3" borderId="1" xfId="0" applyFont="1" applyFill="1" applyBorder="1" applyAlignment="1">
      <alignment horizontal="center"/>
    </xf>
    <xf numFmtId="0" fontId="27" fillId="0" borderId="0" xfId="0" applyFont="1" applyAlignment="1">
      <alignment horizontal="center" wrapText="1"/>
    </xf>
    <xf numFmtId="0" fontId="22" fillId="3" borderId="0" xfId="0" applyFont="1" applyFill="1" applyBorder="1" applyAlignment="1">
      <alignment horizontal="center"/>
    </xf>
    <xf numFmtId="0" fontId="24" fillId="0" borderId="1" xfId="0" applyFont="1" applyBorder="1" applyAlignment="1">
      <alignment horizontal="center" vertical="center" wrapText="1"/>
    </xf>
    <xf numFmtId="0" fontId="27" fillId="0" borderId="0" xfId="0" applyFont="1"/>
    <xf numFmtId="0" fontId="25" fillId="3" borderId="0" xfId="0" applyFont="1" applyFill="1" applyBorder="1" applyAlignment="1">
      <alignment horizontal="center"/>
    </xf>
    <xf numFmtId="0" fontId="22" fillId="3" borderId="0" xfId="0" applyFont="1" applyFill="1" applyBorder="1" applyAlignment="1">
      <alignment horizontal="left" vertical="center"/>
    </xf>
    <xf numFmtId="0" fontId="25" fillId="3" borderId="0" xfId="0" applyFont="1" applyFill="1" applyBorder="1" applyAlignment="1">
      <alignment vertical="center"/>
    </xf>
    <xf numFmtId="174" fontId="25" fillId="3" borderId="0" xfId="0" applyNumberFormat="1" applyFont="1" applyFill="1" applyBorder="1" applyAlignment="1">
      <alignment horizontal="center" vertical="center"/>
    </xf>
    <xf numFmtId="0" fontId="35" fillId="3" borderId="1" xfId="0" applyFont="1" applyFill="1" applyBorder="1" applyAlignment="1">
      <alignment horizontal="center"/>
    </xf>
    <xf numFmtId="0" fontId="36" fillId="3" borderId="3" xfId="0" applyFont="1" applyFill="1" applyBorder="1" applyAlignment="1"/>
    <xf numFmtId="4" fontId="2" fillId="3" borderId="0" xfId="0" applyNumberFormat="1" applyFont="1" applyFill="1" applyBorder="1"/>
    <xf numFmtId="174" fontId="27" fillId="3" borderId="1" xfId="0" applyNumberFormat="1" applyFont="1" applyFill="1" applyBorder="1" applyAlignment="1">
      <alignment horizontal="right" vertical="center"/>
    </xf>
    <xf numFmtId="0" fontId="27" fillId="3" borderId="1" xfId="0" applyFont="1" applyFill="1" applyBorder="1" applyAlignment="1">
      <alignment horizontal="right" vertical="center"/>
    </xf>
    <xf numFmtId="0" fontId="30" fillId="0" borderId="9" xfId="0" applyFont="1" applyFill="1" applyBorder="1" applyAlignment="1">
      <alignment wrapText="1"/>
    </xf>
    <xf numFmtId="0" fontId="22" fillId="0" borderId="1" xfId="0" applyFont="1" applyBorder="1" applyAlignment="1">
      <alignment horizontal="left"/>
    </xf>
    <xf numFmtId="0" fontId="29" fillId="3" borderId="0" xfId="0" applyFont="1" applyFill="1" applyBorder="1" applyAlignment="1">
      <alignment horizontal="center"/>
    </xf>
    <xf numFmtId="0" fontId="34" fillId="0" borderId="0" xfId="0" applyFont="1"/>
    <xf numFmtId="0" fontId="22" fillId="0" borderId="0" xfId="0" applyFont="1" applyAlignment="1">
      <alignment horizontal="center"/>
    </xf>
    <xf numFmtId="0" fontId="34" fillId="6" borderId="0" xfId="0" applyFont="1" applyFill="1"/>
    <xf numFmtId="0" fontId="22" fillId="6" borderId="0" xfId="0" applyFont="1" applyFill="1" applyAlignment="1">
      <alignment horizontal="center"/>
    </xf>
    <xf numFmtId="0" fontId="10" fillId="0" borderId="1" xfId="0" applyFont="1" applyBorder="1" applyAlignment="1">
      <alignment horizontal="left"/>
    </xf>
    <xf numFmtId="0" fontId="37" fillId="6" borderId="0" xfId="0" applyFont="1" applyFill="1"/>
    <xf numFmtId="0" fontId="37" fillId="0" borderId="0" xfId="0" applyFont="1"/>
    <xf numFmtId="0" fontId="38" fillId="3" borderId="1" xfId="0" applyFont="1" applyFill="1" applyBorder="1" applyAlignment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/>
    </xf>
    <xf numFmtId="174" fontId="25" fillId="0" borderId="1" xfId="0" applyNumberFormat="1" applyFont="1" applyBorder="1" applyAlignment="1">
      <alignment horizontal="center"/>
    </xf>
    <xf numFmtId="0" fontId="25" fillId="0" borderId="1" xfId="0" applyFont="1" applyBorder="1" applyAlignment="1">
      <alignment horizontal="center"/>
    </xf>
    <xf numFmtId="2" fontId="25" fillId="0" borderId="1" xfId="0" applyNumberFormat="1" applyFont="1" applyBorder="1" applyAlignment="1">
      <alignment horizontal="right"/>
    </xf>
    <xf numFmtId="2" fontId="25" fillId="0" borderId="1" xfId="0" applyNumberFormat="1" applyFont="1" applyBorder="1" applyAlignment="1"/>
    <xf numFmtId="2" fontId="25" fillId="3" borderId="1" xfId="0" applyNumberFormat="1" applyFont="1" applyFill="1" applyBorder="1" applyAlignment="1">
      <alignment horizontal="right"/>
    </xf>
    <xf numFmtId="0" fontId="22" fillId="7" borderId="1" xfId="0" applyFont="1" applyFill="1" applyBorder="1" applyAlignment="1">
      <alignment horizontal="center" vertical="center" wrapText="1"/>
    </xf>
    <xf numFmtId="0" fontId="25" fillId="7" borderId="1" xfId="0" applyFont="1" applyFill="1" applyBorder="1" applyAlignment="1">
      <alignment vertical="center"/>
    </xf>
    <xf numFmtId="0" fontId="25" fillId="7" borderId="1" xfId="0" applyFont="1" applyFill="1" applyBorder="1" applyAlignment="1">
      <alignment horizontal="center" vertical="center"/>
    </xf>
    <xf numFmtId="4" fontId="25" fillId="7" borderId="1" xfId="0" applyNumberFormat="1" applyFont="1" applyFill="1" applyBorder="1" applyAlignment="1"/>
    <xf numFmtId="4" fontId="37" fillId="7" borderId="1" xfId="0" applyNumberFormat="1" applyFont="1" applyFill="1" applyBorder="1" applyAlignment="1"/>
    <xf numFmtId="4" fontId="38" fillId="7" borderId="1" xfId="0" applyNumberFormat="1" applyFont="1" applyFill="1" applyBorder="1" applyAlignment="1"/>
    <xf numFmtId="0" fontId="39" fillId="4" borderId="0" xfId="0" applyFont="1" applyFill="1"/>
    <xf numFmtId="0" fontId="7" fillId="0" borderId="1" xfId="0" applyFont="1" applyBorder="1" applyAlignment="1">
      <alignment horizontal="left" wrapText="1"/>
    </xf>
    <xf numFmtId="0" fontId="11" fillId="0" borderId="1" xfId="0" applyFont="1" applyBorder="1" applyAlignment="1">
      <alignment horizontal="center"/>
    </xf>
    <xf numFmtId="0" fontId="15" fillId="2" borderId="8" xfId="0" applyFont="1" applyFill="1" applyBorder="1" applyAlignment="1">
      <alignment horizontal="center" wrapText="1"/>
    </xf>
    <xf numFmtId="0" fontId="13" fillId="2" borderId="1" xfId="0" applyFont="1" applyFill="1" applyBorder="1" applyAlignment="1">
      <alignment horizontal="center" wrapText="1"/>
    </xf>
    <xf numFmtId="0" fontId="7" fillId="0" borderId="1" xfId="0" applyFont="1" applyBorder="1" applyAlignment="1">
      <alignment horizontal="left"/>
    </xf>
    <xf numFmtId="0" fontId="11" fillId="0" borderId="0" xfId="0" applyFont="1"/>
    <xf numFmtId="0" fontId="13" fillId="2" borderId="0" xfId="0" applyFont="1" applyFill="1" applyAlignment="1">
      <alignment horizontal="center" wrapText="1"/>
    </xf>
    <xf numFmtId="0" fontId="7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40" fillId="3" borderId="1" xfId="0" applyFont="1" applyFill="1" applyBorder="1" applyAlignment="1">
      <alignment horizontal="center" vertical="center" wrapText="1"/>
    </xf>
    <xf numFmtId="0" fontId="41" fillId="3" borderId="1" xfId="0" applyFont="1" applyFill="1" applyBorder="1" applyAlignment="1">
      <alignment horizontal="center" vertical="center" wrapText="1"/>
    </xf>
    <xf numFmtId="0" fontId="22" fillId="0" borderId="0" xfId="0" applyFont="1" applyAlignment="1">
      <alignment vertical="center" wrapText="1"/>
    </xf>
    <xf numFmtId="0" fontId="14" fillId="2" borderId="0" xfId="0" applyFont="1" applyFill="1" applyBorder="1" applyAlignment="1">
      <alignment horizontal="right"/>
    </xf>
    <xf numFmtId="0" fontId="12" fillId="0" borderId="0" xfId="0" applyFont="1"/>
    <xf numFmtId="0" fontId="12" fillId="0" borderId="2" xfId="0" applyFont="1" applyBorder="1"/>
    <xf numFmtId="0" fontId="11" fillId="2" borderId="0" xfId="0" applyFont="1" applyFill="1" applyBorder="1" applyAlignment="1">
      <alignment horizontal="center"/>
    </xf>
    <xf numFmtId="0" fontId="16" fillId="2" borderId="0" xfId="0" applyFont="1" applyFill="1" applyBorder="1" applyAlignment="1">
      <alignment horizontal="right"/>
    </xf>
    <xf numFmtId="0" fontId="12" fillId="2" borderId="0" xfId="0" applyFont="1" applyFill="1" applyBorder="1" applyAlignment="1">
      <alignment horizontal="center"/>
    </xf>
    <xf numFmtId="0" fontId="42" fillId="0" borderId="0" xfId="0" applyFont="1"/>
    <xf numFmtId="0" fontId="11" fillId="0" borderId="1" xfId="0" applyFont="1" applyBorder="1" applyAlignment="1"/>
    <xf numFmtId="0" fontId="16" fillId="2" borderId="0" xfId="0" applyFont="1" applyFill="1" applyAlignment="1">
      <alignment vertical="center" wrapText="1"/>
    </xf>
    <xf numFmtId="0" fontId="12" fillId="2" borderId="0" xfId="0" applyFont="1" applyFill="1" applyBorder="1" applyAlignment="1">
      <alignment horizontal="left"/>
    </xf>
    <xf numFmtId="0" fontId="14" fillId="2" borderId="0" xfId="0" applyFont="1" applyFill="1" applyBorder="1" applyAlignment="1">
      <alignment horizontal="center" vertical="center"/>
    </xf>
    <xf numFmtId="0" fontId="12" fillId="0" borderId="0" xfId="0" applyFont="1" applyBorder="1"/>
    <xf numFmtId="0" fontId="11" fillId="0" borderId="1" xfId="0" applyFont="1" applyBorder="1" applyAlignment="1">
      <alignment vertical="center"/>
    </xf>
    <xf numFmtId="0" fontId="43" fillId="2" borderId="0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right"/>
    </xf>
    <xf numFmtId="0" fontId="11" fillId="2" borderId="1" xfId="0" applyFont="1" applyFill="1" applyBorder="1" applyAlignment="1">
      <alignment horizontal="left" wrapText="1"/>
    </xf>
    <xf numFmtId="0" fontId="11" fillId="0" borderId="1" xfId="0" applyFont="1" applyBorder="1" applyAlignment="1">
      <alignment horizontal="left"/>
    </xf>
    <xf numFmtId="0" fontId="11" fillId="2" borderId="1" xfId="0" applyFont="1" applyFill="1" applyBorder="1" applyAlignment="1">
      <alignment horizontal="left"/>
    </xf>
    <xf numFmtId="0" fontId="7" fillId="0" borderId="0" xfId="0" applyFont="1"/>
    <xf numFmtId="0" fontId="44" fillId="2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left"/>
    </xf>
    <xf numFmtId="0" fontId="24" fillId="0" borderId="1" xfId="0" applyFont="1" applyBorder="1" applyAlignment="1">
      <alignment horizontal="center" vertical="center" wrapText="1"/>
    </xf>
    <xf numFmtId="0" fontId="18" fillId="3" borderId="8" xfId="0" applyFont="1" applyFill="1" applyBorder="1" applyAlignment="1">
      <alignment horizontal="center" vertical="center" wrapText="1"/>
    </xf>
    <xf numFmtId="0" fontId="25" fillId="0" borderId="0" xfId="0" applyFont="1" applyAlignment="1">
      <alignment horizontal="left"/>
    </xf>
    <xf numFmtId="0" fontId="29" fillId="3" borderId="1" xfId="0" applyFont="1" applyFill="1" applyBorder="1" applyAlignment="1">
      <alignment horizontal="right" vertical="center"/>
    </xf>
    <xf numFmtId="0" fontId="24" fillId="0" borderId="1" xfId="0" applyFont="1" applyBorder="1" applyAlignment="1">
      <alignment horizontal="center" vertical="center" wrapText="1"/>
    </xf>
    <xf numFmtId="0" fontId="25" fillId="0" borderId="0" xfId="0" applyFont="1" applyAlignment="1">
      <alignment horizontal="left"/>
    </xf>
    <xf numFmtId="0" fontId="24" fillId="0" borderId="1" xfId="0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4" fillId="0" borderId="1" xfId="0" applyFont="1" applyBorder="1" applyAlignment="1"/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wrapText="1"/>
    </xf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2" fillId="3" borderId="1" xfId="0" applyFont="1" applyFill="1" applyBorder="1" applyAlignment="1">
      <alignment horizontal="center"/>
    </xf>
    <xf numFmtId="0" fontId="22" fillId="3" borderId="0" xfId="0" applyFont="1" applyFill="1" applyBorder="1" applyAlignment="1">
      <alignment horizontal="center"/>
    </xf>
    <xf numFmtId="0" fontId="24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/>
    </xf>
    <xf numFmtId="0" fontId="45" fillId="3" borderId="1" xfId="0" applyFont="1" applyFill="1" applyBorder="1" applyAlignment="1">
      <alignment horizontal="center" vertical="center" wrapText="1"/>
    </xf>
    <xf numFmtId="0" fontId="35" fillId="3" borderId="1" xfId="0" applyFont="1" applyFill="1" applyBorder="1" applyAlignment="1">
      <alignment horizontal="center" vertical="center"/>
    </xf>
    <xf numFmtId="0" fontId="24" fillId="0" borderId="8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5" fillId="3" borderId="0" xfId="0" applyFont="1" applyFill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9" fillId="3" borderId="0" xfId="0" applyFont="1" applyFill="1" applyBorder="1" applyAlignment="1">
      <alignment horizontal="right" vertical="center"/>
    </xf>
    <xf numFmtId="0" fontId="28" fillId="0" borderId="21" xfId="0" applyFont="1" applyFill="1" applyBorder="1" applyAlignment="1">
      <alignment horizontal="left" vertical="center" wrapText="1"/>
    </xf>
    <xf numFmtId="0" fontId="22" fillId="3" borderId="0" xfId="0" applyFont="1" applyFill="1" applyAlignment="1"/>
    <xf numFmtId="0" fontId="27" fillId="3" borderId="1" xfId="0" applyFont="1" applyFill="1" applyBorder="1" applyAlignment="1">
      <alignment horizontal="center" vertical="center"/>
    </xf>
    <xf numFmtId="0" fontId="27" fillId="0" borderId="1" xfId="0" applyFont="1" applyBorder="1" applyAlignment="1">
      <alignment horizontal="left" vertical="center" wrapText="1"/>
    </xf>
    <xf numFmtId="0" fontId="27" fillId="0" borderId="1" xfId="0" applyFont="1" applyBorder="1" applyAlignment="1">
      <alignment horizontal="center" vertical="center"/>
    </xf>
    <xf numFmtId="1" fontId="27" fillId="3" borderId="1" xfId="0" applyNumberFormat="1" applyFont="1" applyFill="1" applyBorder="1" applyAlignment="1">
      <alignment horizontal="center" vertical="center"/>
    </xf>
    <xf numFmtId="4" fontId="27" fillId="3" borderId="1" xfId="0" applyNumberFormat="1" applyFont="1" applyFill="1" applyBorder="1" applyAlignment="1">
      <alignment horizontal="center" vertical="center"/>
    </xf>
    <xf numFmtId="4" fontId="20" fillId="3" borderId="1" xfId="0" applyNumberFormat="1" applyFont="1" applyFill="1" applyBorder="1" applyAlignment="1">
      <alignment vertical="center"/>
    </xf>
    <xf numFmtId="1" fontId="31" fillId="3" borderId="1" xfId="0" applyNumberFormat="1" applyFont="1" applyFill="1" applyBorder="1" applyAlignment="1">
      <alignment horizontal="center" vertical="center"/>
    </xf>
    <xf numFmtId="174" fontId="27" fillId="3" borderId="0" xfId="0" applyNumberFormat="1" applyFont="1" applyFill="1" applyBorder="1" applyAlignment="1">
      <alignment horizontal="center" vertical="center"/>
    </xf>
    <xf numFmtId="0" fontId="27" fillId="3" borderId="0" xfId="0" applyFont="1" applyFill="1" applyBorder="1" applyAlignment="1">
      <alignment horizontal="center"/>
    </xf>
    <xf numFmtId="4" fontId="1" fillId="3" borderId="0" xfId="0" applyNumberFormat="1" applyFont="1" applyFill="1" applyBorder="1"/>
    <xf numFmtId="0" fontId="27" fillId="3" borderId="0" xfId="0" applyFont="1" applyFill="1" applyBorder="1" applyAlignment="1">
      <alignment horizontal="left" vertical="center"/>
    </xf>
    <xf numFmtId="0" fontId="27" fillId="3" borderId="0" xfId="0" applyFont="1" applyFill="1" applyBorder="1"/>
    <xf numFmtId="0" fontId="27" fillId="3" borderId="0" xfId="0" applyFont="1" applyFill="1" applyBorder="1" applyAlignment="1">
      <alignment horizontal="left"/>
    </xf>
    <xf numFmtId="0" fontId="1" fillId="3" borderId="0" xfId="0" applyFont="1" applyFill="1" applyBorder="1" applyAlignment="1">
      <alignment horizontal="left"/>
    </xf>
    <xf numFmtId="0" fontId="46" fillId="0" borderId="8" xfId="0" applyFont="1" applyBorder="1" applyAlignment="1">
      <alignment vertical="center" wrapText="1"/>
    </xf>
    <xf numFmtId="0" fontId="27" fillId="0" borderId="8" xfId="0" applyFont="1" applyBorder="1" applyAlignment="1">
      <alignment horizontal="center" vertical="center"/>
    </xf>
    <xf numFmtId="174" fontId="27" fillId="3" borderId="8" xfId="0" applyNumberFormat="1" applyFont="1" applyFill="1" applyBorder="1" applyAlignment="1">
      <alignment horizontal="center" vertical="center"/>
    </xf>
    <xf numFmtId="0" fontId="27" fillId="3" borderId="8" xfId="0" applyFont="1" applyFill="1" applyBorder="1" applyAlignment="1">
      <alignment horizontal="center" vertical="center"/>
    </xf>
    <xf numFmtId="4" fontId="20" fillId="3" borderId="8" xfId="0" applyNumberFormat="1" applyFont="1" applyFill="1" applyBorder="1" applyAlignment="1">
      <alignment vertical="center"/>
    </xf>
    <xf numFmtId="0" fontId="34" fillId="0" borderId="1" xfId="0" applyFont="1" applyBorder="1" applyAlignment="1">
      <alignment vertical="center" wrapText="1"/>
    </xf>
    <xf numFmtId="0" fontId="37" fillId="3" borderId="1" xfId="0" applyFont="1" applyFill="1" applyBorder="1" applyAlignment="1">
      <alignment horizontal="center" vertical="center"/>
    </xf>
    <xf numFmtId="0" fontId="11" fillId="0" borderId="1" xfId="0" applyFont="1" applyBorder="1"/>
    <xf numFmtId="0" fontId="12" fillId="2" borderId="0" xfId="0" applyFont="1" applyFill="1" applyBorder="1" applyAlignment="1">
      <alignment horizontal="right"/>
    </xf>
    <xf numFmtId="0" fontId="12" fillId="0" borderId="0" xfId="0" applyFont="1" applyAlignment="1">
      <alignment horizontal="right"/>
    </xf>
    <xf numFmtId="0" fontId="25" fillId="0" borderId="0" xfId="0" applyFont="1" applyAlignment="1">
      <alignment horizontal="right"/>
    </xf>
    <xf numFmtId="0" fontId="24" fillId="0" borderId="10" xfId="0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0" fontId="28" fillId="0" borderId="0" xfId="0" applyFont="1" applyFill="1" applyBorder="1" applyAlignment="1">
      <alignment horizontal="left" vertical="center" wrapText="1"/>
    </xf>
    <xf numFmtId="0" fontId="24" fillId="0" borderId="10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0" fontId="11" fillId="2" borderId="0" xfId="0" applyFont="1" applyFill="1" applyBorder="1" applyAlignment="1">
      <alignment horizontal="right"/>
    </xf>
    <xf numFmtId="0" fontId="25" fillId="0" borderId="0" xfId="0" applyFont="1" applyAlignment="1">
      <alignment horizontal="center"/>
    </xf>
    <xf numFmtId="0" fontId="7" fillId="0" borderId="0" xfId="0" applyFont="1" applyBorder="1" applyAlignment="1">
      <alignment horizontal="left"/>
    </xf>
    <xf numFmtId="0" fontId="21" fillId="2" borderId="1" xfId="0" applyFont="1" applyFill="1" applyBorder="1" applyAlignment="1">
      <alignment horizontal="center" wrapText="1"/>
    </xf>
    <xf numFmtId="0" fontId="22" fillId="0" borderId="1" xfId="0" applyFont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horizontal="left" vertical="center"/>
    </xf>
    <xf numFmtId="0" fontId="1" fillId="3" borderId="1" xfId="0" applyFont="1" applyFill="1" applyBorder="1" applyAlignment="1">
      <alignment horizontal="left"/>
    </xf>
    <xf numFmtId="0" fontId="7" fillId="3" borderId="10" xfId="0" applyFont="1" applyFill="1" applyBorder="1" applyAlignment="1">
      <alignment horizontal="left" vertical="center" wrapText="1"/>
    </xf>
    <xf numFmtId="0" fontId="32" fillId="3" borderId="1" xfId="0" applyFont="1" applyFill="1" applyBorder="1" applyAlignment="1">
      <alignment horizontal="right"/>
    </xf>
    <xf numFmtId="0" fontId="22" fillId="3" borderId="1" xfId="0" applyFont="1" applyFill="1" applyBorder="1" applyAlignment="1">
      <alignment horizontal="center"/>
    </xf>
    <xf numFmtId="0" fontId="29" fillId="4" borderId="1" xfId="0" applyFont="1" applyFill="1" applyBorder="1" applyAlignment="1">
      <alignment horizontal="right"/>
    </xf>
    <xf numFmtId="0" fontId="22" fillId="4" borderId="1" xfId="0" applyFont="1" applyFill="1" applyBorder="1" applyAlignment="1">
      <alignment horizontal="center"/>
    </xf>
    <xf numFmtId="0" fontId="27" fillId="0" borderId="0" xfId="0" applyFont="1" applyAlignment="1">
      <alignment horizontal="center" wrapText="1"/>
    </xf>
    <xf numFmtId="0" fontId="47" fillId="3" borderId="7" xfId="0" applyFont="1" applyFill="1" applyBorder="1" applyAlignment="1">
      <alignment horizontal="center" vertical="center"/>
    </xf>
    <xf numFmtId="0" fontId="47" fillId="3" borderId="3" xfId="0" applyFont="1" applyFill="1" applyBorder="1" applyAlignment="1">
      <alignment horizontal="center" vertical="center"/>
    </xf>
    <xf numFmtId="0" fontId="47" fillId="3" borderId="4" xfId="0" applyFont="1" applyFill="1" applyBorder="1" applyAlignment="1">
      <alignment horizontal="center" vertical="center"/>
    </xf>
    <xf numFmtId="0" fontId="16" fillId="2" borderId="0" xfId="0" applyFont="1" applyFill="1" applyAlignment="1">
      <alignment horizontal="center" vertical="center" wrapText="1"/>
    </xf>
    <xf numFmtId="0" fontId="25" fillId="0" borderId="0" xfId="0" applyFont="1" applyAlignment="1">
      <alignment horizontal="left"/>
    </xf>
    <xf numFmtId="0" fontId="19" fillId="0" borderId="0" xfId="0" applyFont="1" applyBorder="1" applyAlignment="1">
      <alignment horizontal="center" vertical="center" wrapText="1"/>
    </xf>
    <xf numFmtId="0" fontId="47" fillId="3" borderId="1" xfId="0" applyFont="1" applyFill="1" applyBorder="1" applyAlignment="1">
      <alignment horizontal="center" vertical="center"/>
    </xf>
    <xf numFmtId="0" fontId="29" fillId="3" borderId="1" xfId="0" applyFont="1" applyFill="1" applyBorder="1" applyAlignment="1">
      <alignment horizontal="right"/>
    </xf>
    <xf numFmtId="0" fontId="48" fillId="0" borderId="0" xfId="0" applyFont="1" applyAlignment="1">
      <alignment horizontal="center" vertical="center" wrapText="1"/>
    </xf>
    <xf numFmtId="0" fontId="12" fillId="0" borderId="0" xfId="0" applyFont="1" applyAlignment="1">
      <alignment horizontal="left"/>
    </xf>
    <xf numFmtId="0" fontId="11" fillId="0" borderId="8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7" fillId="0" borderId="8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7" fillId="3" borderId="8" xfId="0" applyFont="1" applyFill="1" applyBorder="1" applyAlignment="1">
      <alignment horizontal="left" vertical="center" wrapText="1"/>
    </xf>
    <xf numFmtId="0" fontId="7" fillId="3" borderId="10" xfId="0" applyFont="1" applyFill="1" applyBorder="1" applyAlignment="1">
      <alignment horizontal="left" vertical="center" wrapText="1"/>
    </xf>
    <xf numFmtId="0" fontId="24" fillId="0" borderId="8" xfId="0" applyFont="1" applyBorder="1" applyAlignment="1">
      <alignment horizontal="center" vertical="center"/>
    </xf>
    <xf numFmtId="0" fontId="24" fillId="0" borderId="10" xfId="0" applyFont="1" applyBorder="1" applyAlignment="1">
      <alignment horizontal="center" vertical="center"/>
    </xf>
    <xf numFmtId="0" fontId="11" fillId="3" borderId="8" xfId="0" applyFont="1" applyFill="1" applyBorder="1" applyAlignment="1">
      <alignment horizontal="left" vertical="center"/>
    </xf>
    <xf numFmtId="0" fontId="11" fillId="3" borderId="10" xfId="0" applyFont="1" applyFill="1" applyBorder="1" applyAlignment="1">
      <alignment horizontal="left" vertical="center"/>
    </xf>
    <xf numFmtId="0" fontId="22" fillId="3" borderId="0" xfId="0" applyFont="1" applyFill="1" applyBorder="1" applyAlignment="1">
      <alignment horizontal="center"/>
    </xf>
    <xf numFmtId="0" fontId="48" fillId="0" borderId="0" xfId="0" applyFont="1" applyAlignment="1">
      <alignment horizontal="left" vertical="center" wrapText="1"/>
    </xf>
    <xf numFmtId="0" fontId="31" fillId="3" borderId="0" xfId="0" applyFont="1" applyFill="1" applyBorder="1" applyAlignment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0" fontId="47" fillId="0" borderId="15" xfId="0" applyFont="1" applyBorder="1" applyAlignment="1">
      <alignment horizontal="center" vertical="center"/>
    </xf>
    <xf numFmtId="0" fontId="47" fillId="0" borderId="16" xfId="0" applyFont="1" applyBorder="1" applyAlignment="1">
      <alignment horizontal="center" vertical="center"/>
    </xf>
    <xf numFmtId="0" fontId="47" fillId="4" borderId="1" xfId="0" applyFont="1" applyFill="1" applyBorder="1" applyAlignment="1">
      <alignment horizontal="center" vertical="center" wrapText="1"/>
    </xf>
    <xf numFmtId="49" fontId="47" fillId="0" borderId="17" xfId="0" applyNumberFormat="1" applyFont="1" applyBorder="1" applyAlignment="1">
      <alignment horizontal="center" vertical="center" wrapText="1"/>
    </xf>
    <xf numFmtId="49" fontId="47" fillId="0" borderId="18" xfId="0" applyNumberFormat="1" applyFont="1" applyBorder="1" applyAlignment="1">
      <alignment horizontal="center" vertical="center" wrapText="1"/>
    </xf>
    <xf numFmtId="49" fontId="47" fillId="0" borderId="19" xfId="0" applyNumberFormat="1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49" fillId="0" borderId="0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4" fillId="0" borderId="11" xfId="0" applyFont="1" applyBorder="1" applyAlignment="1">
      <alignment horizontal="center" vertical="center"/>
    </xf>
    <xf numFmtId="0" fontId="24" fillId="0" borderId="8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center" vertical="center" wrapText="1"/>
    </xf>
    <xf numFmtId="0" fontId="24" fillId="0" borderId="6" xfId="0" applyFont="1" applyBorder="1" applyAlignment="1">
      <alignment horizontal="center" vertical="center" wrapText="1"/>
    </xf>
    <xf numFmtId="0" fontId="24" fillId="0" borderId="13" xfId="0" applyFont="1" applyBorder="1" applyAlignment="1">
      <alignment horizontal="center" vertical="center" wrapText="1"/>
    </xf>
    <xf numFmtId="0" fontId="24" fillId="0" borderId="14" xfId="0" applyFont="1" applyBorder="1" applyAlignment="1">
      <alignment horizontal="center" vertical="center" wrapText="1"/>
    </xf>
    <xf numFmtId="0" fontId="39" fillId="0" borderId="0" xfId="0" applyFont="1" applyAlignment="1">
      <alignment horizontal="center"/>
    </xf>
  </cellXfs>
  <cellStyles count="1">
    <cellStyle name="Обычный" xfId="0" builtinId="0"/>
  </cellStyles>
  <dxfs count="2">
    <dxf>
      <font>
        <color rgb="FF9C6500"/>
      </font>
      <fill>
        <patternFill>
          <bgColor rgb="FFFFEB9C"/>
        </patternFill>
      </fill>
    </dxf>
    <dxf>
      <font>
        <color rgb="FF9C6500"/>
      </font>
      <fill>
        <patternFill>
          <bgColor rgb="FFFFEB9C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2:L51"/>
  <sheetViews>
    <sheetView view="pageBreakPreview" topLeftCell="A34" zoomScaleNormal="100" zoomScaleSheetLayoutView="100" workbookViewId="0">
      <selection activeCell="B3" sqref="B3:J3"/>
    </sheetView>
  </sheetViews>
  <sheetFormatPr defaultRowHeight="15" x14ac:dyDescent="0.25"/>
  <cols>
    <col min="1" max="1" width="3.85546875" style="52" customWidth="1"/>
    <col min="2" max="2" width="25.7109375" style="52" customWidth="1"/>
    <col min="3" max="3" width="5.7109375" style="52" customWidth="1"/>
    <col min="4" max="4" width="10.28515625" style="52" customWidth="1"/>
    <col min="5" max="5" width="11.85546875" style="52" customWidth="1"/>
    <col min="6" max="6" width="7.42578125" style="52" customWidth="1"/>
    <col min="7" max="7" width="26.140625" style="52" customWidth="1"/>
    <col min="8" max="8" width="9.85546875" style="52" customWidth="1"/>
    <col min="9" max="9" width="11.140625" style="52" customWidth="1"/>
    <col min="10" max="10" width="5.85546875" style="52" customWidth="1"/>
    <col min="11" max="11" width="2.140625" style="52" customWidth="1"/>
    <col min="12" max="16384" width="9.140625" style="52"/>
  </cols>
  <sheetData>
    <row r="2" spans="1:10" s="7" customFormat="1" ht="58.5" customHeight="1" x14ac:dyDescent="0.3">
      <c r="B2" s="230" t="s">
        <v>134</v>
      </c>
      <c r="C2" s="230"/>
      <c r="D2" s="230"/>
      <c r="E2" s="230"/>
      <c r="F2" s="230"/>
      <c r="G2" s="230"/>
      <c r="H2" s="230"/>
      <c r="I2" s="230"/>
      <c r="J2" s="230"/>
    </row>
    <row r="3" spans="1:10" s="7" customFormat="1" ht="69" customHeight="1" x14ac:dyDescent="0.3">
      <c r="B3" s="226" t="s">
        <v>43</v>
      </c>
      <c r="C3" s="226"/>
      <c r="D3" s="226"/>
      <c r="E3" s="226"/>
      <c r="F3" s="226"/>
      <c r="G3" s="226"/>
      <c r="H3" s="226"/>
      <c r="I3" s="226"/>
      <c r="J3" s="226"/>
    </row>
    <row r="4" spans="1:10" s="7" customFormat="1" ht="36.950000000000003" customHeight="1" x14ac:dyDescent="0.3">
      <c r="B4" s="72"/>
      <c r="C4" s="72"/>
      <c r="D4" s="232" t="s">
        <v>217</v>
      </c>
      <c r="E4" s="232"/>
      <c r="F4" s="232"/>
      <c r="G4" s="232"/>
      <c r="H4" s="232"/>
      <c r="I4" s="72"/>
      <c r="J4" s="72"/>
    </row>
    <row r="5" spans="1:10" s="7" customFormat="1" ht="18.75" x14ac:dyDescent="0.3">
      <c r="A5" s="81"/>
      <c r="B5" s="73"/>
      <c r="C5" s="73"/>
      <c r="D5" s="73"/>
      <c r="E5" s="73"/>
      <c r="F5" s="73"/>
      <c r="G5" s="73"/>
      <c r="H5" s="73"/>
      <c r="I5" s="73"/>
    </row>
    <row r="6" spans="1:10" s="7" customFormat="1" ht="18.75" x14ac:dyDescent="0.3">
      <c r="B6" s="227" t="s">
        <v>9</v>
      </c>
      <c r="C6" s="228"/>
      <c r="D6" s="228"/>
      <c r="E6" s="229"/>
      <c r="G6" s="233" t="s">
        <v>10</v>
      </c>
      <c r="H6" s="233"/>
      <c r="I6" s="233"/>
      <c r="J6" s="233"/>
    </row>
    <row r="7" spans="1:10" s="7" customFormat="1" ht="18.75" x14ac:dyDescent="0.3">
      <c r="B7" s="74" t="s">
        <v>47</v>
      </c>
      <c r="C7" s="74"/>
      <c r="D7" s="41" t="s">
        <v>46</v>
      </c>
      <c r="E7" s="74" t="s">
        <v>45</v>
      </c>
      <c r="F7" s="11"/>
      <c r="G7" s="74" t="s">
        <v>47</v>
      </c>
      <c r="H7" s="74"/>
      <c r="I7" s="41" t="s">
        <v>46</v>
      </c>
      <c r="J7" s="74" t="s">
        <v>45</v>
      </c>
    </row>
    <row r="8" spans="1:10" s="7" customFormat="1" ht="18.75" x14ac:dyDescent="0.3">
      <c r="B8" s="75" t="s">
        <v>180</v>
      </c>
      <c r="C8" s="75" t="str">
        <f ca="1">'2кл.'!C8</f>
        <v>кг</v>
      </c>
      <c r="D8" s="89">
        <v>0.4</v>
      </c>
      <c r="E8" s="90">
        <f ca="1">'2кл.'!E8</f>
        <v>1</v>
      </c>
      <c r="F8" s="12"/>
      <c r="G8" s="75" t="s">
        <v>180</v>
      </c>
      <c r="H8" s="75" t="str">
        <f ca="1">'2кл.'!H8</f>
        <v>кг</v>
      </c>
      <c r="I8" s="89">
        <v>0.4</v>
      </c>
      <c r="J8" s="90">
        <f ca="1">'2кл.'!J8</f>
        <v>1</v>
      </c>
    </row>
    <row r="9" spans="1:10" s="7" customFormat="1" ht="18.75" x14ac:dyDescent="0.3">
      <c r="B9" s="75" t="s">
        <v>181</v>
      </c>
      <c r="C9" s="75" t="str">
        <f ca="1">'2кл.'!C9</f>
        <v>кг</v>
      </c>
      <c r="D9" s="89">
        <v>0.4</v>
      </c>
      <c r="E9" s="90">
        <f ca="1">'2кл.'!E9</f>
        <v>1</v>
      </c>
      <c r="F9" s="12"/>
      <c r="G9" s="75" t="s">
        <v>187</v>
      </c>
      <c r="H9" s="75" t="str">
        <f ca="1">'2кл.'!H9</f>
        <v>кг</v>
      </c>
      <c r="I9" s="89">
        <v>0.4</v>
      </c>
      <c r="J9" s="90">
        <v>1</v>
      </c>
    </row>
    <row r="10" spans="1:10" s="7" customFormat="1" ht="18.75" x14ac:dyDescent="0.3">
      <c r="B10" s="75" t="s">
        <v>182</v>
      </c>
      <c r="C10" s="75" t="str">
        <f ca="1">'2кл.'!C10</f>
        <v>кг</v>
      </c>
      <c r="D10" s="89">
        <v>0.4</v>
      </c>
      <c r="E10" s="90">
        <v>1</v>
      </c>
      <c r="F10" s="12"/>
      <c r="G10" s="75" t="s">
        <v>182</v>
      </c>
      <c r="H10" s="75" t="str">
        <f ca="1">'2кл.'!H10</f>
        <v>кг</v>
      </c>
      <c r="I10" s="89">
        <v>0.4</v>
      </c>
      <c r="J10" s="90">
        <v>1</v>
      </c>
    </row>
    <row r="11" spans="1:10" s="7" customFormat="1" ht="18.75" x14ac:dyDescent="0.3">
      <c r="B11" s="75" t="s">
        <v>183</v>
      </c>
      <c r="C11" s="75" t="s">
        <v>21</v>
      </c>
      <c r="D11" s="89">
        <v>0.4</v>
      </c>
      <c r="E11" s="90">
        <v>1</v>
      </c>
      <c r="F11" s="12"/>
      <c r="G11" s="75" t="s">
        <v>188</v>
      </c>
      <c r="H11" s="75" t="str">
        <f ca="1">'2кл.'!H11</f>
        <v>кг</v>
      </c>
      <c r="I11" s="89">
        <v>0.4</v>
      </c>
      <c r="J11" s="90">
        <f ca="1">'2кл.'!J11</f>
        <v>1</v>
      </c>
    </row>
    <row r="12" spans="1:10" s="7" customFormat="1" ht="18.75" x14ac:dyDescent="0.3">
      <c r="B12" s="75" t="str">
        <f ca="1">'2кл.'!B12</f>
        <v xml:space="preserve">Соки фруктово-ягодные </v>
      </c>
      <c r="C12" s="75" t="s">
        <v>44</v>
      </c>
      <c r="D12" s="89">
        <f ca="1">'2кл.'!D12</f>
        <v>1</v>
      </c>
      <c r="E12" s="90">
        <v>1</v>
      </c>
      <c r="F12" s="12"/>
      <c r="G12" s="75" t="s">
        <v>183</v>
      </c>
      <c r="H12" s="75" t="str">
        <f ca="1">'2кл.'!H12</f>
        <v>кг</v>
      </c>
      <c r="I12" s="89">
        <v>0.4</v>
      </c>
      <c r="J12" s="90">
        <f ca="1">'2кл.'!J12</f>
        <v>1</v>
      </c>
    </row>
    <row r="13" spans="1:10" s="7" customFormat="1" ht="18.75" x14ac:dyDescent="0.3">
      <c r="B13" s="75" t="s">
        <v>184</v>
      </c>
      <c r="C13" s="75" t="s">
        <v>44</v>
      </c>
      <c r="D13" s="89">
        <v>1</v>
      </c>
      <c r="E13" s="90">
        <f ca="1">'2кл.'!E13</f>
        <v>4</v>
      </c>
      <c r="F13" s="12"/>
      <c r="G13" s="75" t="str">
        <f ca="1">'2кл.'!G13</f>
        <v xml:space="preserve">Соки фруктово-ягодные </v>
      </c>
      <c r="H13" s="75" t="str">
        <f ca="1">'2кл.'!H13</f>
        <v>л</v>
      </c>
      <c r="I13" s="89">
        <f ca="1">'2кл.'!I13</f>
        <v>1</v>
      </c>
      <c r="J13" s="90">
        <v>1</v>
      </c>
    </row>
    <row r="14" spans="1:10" s="7" customFormat="1" ht="18.75" x14ac:dyDescent="0.3">
      <c r="B14" s="75" t="s">
        <v>185</v>
      </c>
      <c r="C14" s="75" t="s">
        <v>21</v>
      </c>
      <c r="D14" s="89">
        <v>0.4</v>
      </c>
      <c r="E14" s="90">
        <f ca="1">'2кл.'!E14</f>
        <v>1</v>
      </c>
      <c r="F14" s="12"/>
      <c r="G14" s="75" t="s">
        <v>49</v>
      </c>
      <c r="H14" s="75" t="s">
        <v>52</v>
      </c>
      <c r="I14" s="89">
        <v>1</v>
      </c>
      <c r="J14" s="90">
        <v>2</v>
      </c>
    </row>
    <row r="15" spans="1:10" s="7" customFormat="1" ht="18.75" x14ac:dyDescent="0.3">
      <c r="B15" s="75" t="s">
        <v>186</v>
      </c>
      <c r="C15" s="75" t="s">
        <v>21</v>
      </c>
      <c r="D15" s="89">
        <v>0.4</v>
      </c>
      <c r="E15" s="90">
        <v>2</v>
      </c>
      <c r="F15" s="12"/>
      <c r="G15" s="75" t="s">
        <v>189</v>
      </c>
      <c r="H15" s="75" t="str">
        <f>'2кл.'!H16</f>
        <v>кг</v>
      </c>
      <c r="I15" s="89">
        <v>0.4</v>
      </c>
      <c r="J15" s="90">
        <f>'2кл.'!J16</f>
        <v>1</v>
      </c>
    </row>
    <row r="16" spans="1:10" s="7" customFormat="1" ht="18.75" x14ac:dyDescent="0.3">
      <c r="B16" s="75" t="s">
        <v>49</v>
      </c>
      <c r="C16" s="75" t="s">
        <v>52</v>
      </c>
      <c r="D16" s="89">
        <v>1</v>
      </c>
      <c r="E16" s="90">
        <v>1</v>
      </c>
      <c r="F16" s="12"/>
      <c r="G16" s="75" t="s">
        <v>186</v>
      </c>
      <c r="H16" s="75" t="s">
        <v>21</v>
      </c>
      <c r="I16" s="89">
        <v>0.4</v>
      </c>
      <c r="J16" s="90">
        <v>1</v>
      </c>
    </row>
    <row r="17" spans="1:12" s="7" customFormat="1" ht="18.75" x14ac:dyDescent="0.3">
      <c r="B17" s="75"/>
      <c r="C17" s="75"/>
      <c r="D17" s="89"/>
      <c r="E17" s="90"/>
      <c r="F17" s="12"/>
      <c r="G17" s="75" t="s">
        <v>190</v>
      </c>
      <c r="H17" s="75" t="s">
        <v>21</v>
      </c>
      <c r="I17" s="89">
        <v>0.2</v>
      </c>
      <c r="J17" s="90">
        <v>1</v>
      </c>
    </row>
    <row r="18" spans="1:12" s="7" customFormat="1" ht="18.75" x14ac:dyDescent="0.3">
      <c r="B18" s="75"/>
      <c r="C18" s="75"/>
      <c r="D18" s="89"/>
      <c r="E18" s="90"/>
      <c r="F18" s="12"/>
      <c r="G18" s="75" t="s">
        <v>191</v>
      </c>
      <c r="H18" s="75" t="s">
        <v>44</v>
      </c>
      <c r="I18" s="89">
        <v>1</v>
      </c>
      <c r="J18" s="90">
        <v>4</v>
      </c>
    </row>
    <row r="19" spans="1:12" s="7" customFormat="1" ht="18.75" x14ac:dyDescent="0.3">
      <c r="B19" s="75"/>
      <c r="C19" s="75"/>
      <c r="D19" s="89"/>
      <c r="E19" s="90"/>
      <c r="F19" s="12"/>
      <c r="G19" s="75" t="s">
        <v>77</v>
      </c>
      <c r="H19" s="75" t="s">
        <v>21</v>
      </c>
      <c r="I19" s="89">
        <v>0.8</v>
      </c>
      <c r="J19" s="90">
        <v>1</v>
      </c>
    </row>
    <row r="20" spans="1:12" s="7" customFormat="1" ht="18.75" x14ac:dyDescent="0.3">
      <c r="B20" s="12"/>
      <c r="C20" s="11"/>
      <c r="D20" s="11"/>
      <c r="E20" s="11"/>
      <c r="F20" s="12"/>
      <c r="G20" s="11"/>
      <c r="H20" s="11"/>
    </row>
    <row r="21" spans="1:12" ht="20.25" x14ac:dyDescent="0.3">
      <c r="E21" s="10"/>
      <c r="F21" s="10"/>
    </row>
    <row r="22" spans="1:12" ht="65.25" customHeight="1" x14ac:dyDescent="0.25">
      <c r="A22" s="54" t="s">
        <v>0</v>
      </c>
      <c r="B22" s="65" t="s">
        <v>41</v>
      </c>
      <c r="C22" s="65" t="s">
        <v>1</v>
      </c>
      <c r="D22" s="65" t="s">
        <v>2</v>
      </c>
      <c r="E22" s="14" t="s">
        <v>11</v>
      </c>
      <c r="F22" s="13" t="s">
        <v>0</v>
      </c>
      <c r="G22" s="65" t="s">
        <v>4</v>
      </c>
      <c r="H22" s="65" t="s">
        <v>42</v>
      </c>
      <c r="I22" s="65" t="s">
        <v>3</v>
      </c>
      <c r="J22" s="53"/>
      <c r="K22" s="53"/>
      <c r="L22" s="53"/>
    </row>
    <row r="23" spans="1:12" ht="27" customHeight="1" x14ac:dyDescent="0.25">
      <c r="A23" s="21">
        <v>1</v>
      </c>
      <c r="B23" s="116" t="s">
        <v>153</v>
      </c>
      <c r="C23" s="117">
        <v>1</v>
      </c>
      <c r="D23" s="117" t="s">
        <v>170</v>
      </c>
      <c r="E23" s="118" t="s">
        <v>13</v>
      </c>
      <c r="F23" s="119" t="s">
        <v>12</v>
      </c>
      <c r="G23" s="22"/>
      <c r="H23" s="62"/>
      <c r="I23" s="22"/>
    </row>
    <row r="24" spans="1:12" ht="27" customHeight="1" x14ac:dyDescent="0.25">
      <c r="A24" s="21">
        <v>2</v>
      </c>
      <c r="B24" s="116" t="s">
        <v>205</v>
      </c>
      <c r="C24" s="117">
        <v>1</v>
      </c>
      <c r="D24" s="117"/>
      <c r="E24" s="118" t="s">
        <v>13</v>
      </c>
      <c r="F24" s="119" t="s">
        <v>116</v>
      </c>
      <c r="G24" s="22"/>
      <c r="H24" s="63"/>
      <c r="I24" s="22"/>
    </row>
    <row r="25" spans="1:12" ht="27" customHeight="1" x14ac:dyDescent="0.25">
      <c r="A25" s="21">
        <v>3</v>
      </c>
      <c r="B25" s="116" t="s">
        <v>154</v>
      </c>
      <c r="C25" s="117">
        <v>1</v>
      </c>
      <c r="D25" s="117"/>
      <c r="E25" s="118" t="s">
        <v>13</v>
      </c>
      <c r="F25" s="119" t="s">
        <v>12</v>
      </c>
      <c r="G25" s="22"/>
      <c r="H25" s="63"/>
      <c r="I25" s="22"/>
    </row>
    <row r="26" spans="1:12" ht="27" customHeight="1" x14ac:dyDescent="0.25">
      <c r="A26" s="21">
        <v>4</v>
      </c>
      <c r="B26" s="116" t="s">
        <v>172</v>
      </c>
      <c r="C26" s="117">
        <v>1</v>
      </c>
      <c r="D26" s="117"/>
      <c r="E26" s="118" t="s">
        <v>13</v>
      </c>
      <c r="F26" s="119" t="s">
        <v>12</v>
      </c>
      <c r="G26" s="22"/>
      <c r="H26" s="62"/>
      <c r="I26" s="22"/>
    </row>
    <row r="27" spans="1:12" ht="27" customHeight="1" x14ac:dyDescent="0.25">
      <c r="A27" s="21">
        <v>5</v>
      </c>
      <c r="B27" s="116" t="s">
        <v>155</v>
      </c>
      <c r="C27" s="117">
        <v>1</v>
      </c>
      <c r="D27" s="160" t="s">
        <v>146</v>
      </c>
      <c r="E27" s="118" t="s">
        <v>13</v>
      </c>
      <c r="F27" s="119" t="s">
        <v>12</v>
      </c>
      <c r="G27" s="22"/>
      <c r="H27" s="62"/>
      <c r="I27" s="22"/>
    </row>
    <row r="28" spans="1:12" ht="27" customHeight="1" x14ac:dyDescent="0.25">
      <c r="A28" s="21">
        <v>6</v>
      </c>
      <c r="B28" s="120" t="s">
        <v>156</v>
      </c>
      <c r="C28" s="117">
        <v>1</v>
      </c>
      <c r="D28" s="117" t="s">
        <v>146</v>
      </c>
      <c r="E28" s="118" t="s">
        <v>13</v>
      </c>
      <c r="F28" s="119" t="s">
        <v>12</v>
      </c>
      <c r="G28" s="22"/>
      <c r="H28" s="62"/>
      <c r="I28" s="22"/>
    </row>
    <row r="29" spans="1:12" ht="27" customHeight="1" x14ac:dyDescent="0.25">
      <c r="A29" s="21">
        <v>7</v>
      </c>
      <c r="B29" s="120" t="s">
        <v>206</v>
      </c>
      <c r="C29" s="117">
        <v>1</v>
      </c>
      <c r="D29" s="117"/>
      <c r="E29" s="118" t="s">
        <v>204</v>
      </c>
      <c r="F29" s="119" t="s">
        <v>12</v>
      </c>
      <c r="G29" s="22"/>
      <c r="H29" s="62"/>
      <c r="I29" s="22"/>
    </row>
    <row r="30" spans="1:12" ht="27" customHeight="1" x14ac:dyDescent="0.25">
      <c r="A30" s="21">
        <v>8</v>
      </c>
      <c r="B30" s="120" t="s">
        <v>157</v>
      </c>
      <c r="C30" s="117">
        <v>1</v>
      </c>
      <c r="D30" s="125" t="s">
        <v>56</v>
      </c>
      <c r="E30" s="118" t="s">
        <v>13</v>
      </c>
      <c r="F30" s="119" t="s">
        <v>12</v>
      </c>
      <c r="G30" s="22"/>
      <c r="H30" s="62"/>
      <c r="I30" s="22"/>
    </row>
    <row r="31" spans="1:12" ht="27" customHeight="1" x14ac:dyDescent="0.25">
      <c r="A31" s="21">
        <v>9</v>
      </c>
      <c r="B31" s="116" t="s">
        <v>158</v>
      </c>
      <c r="C31" s="117">
        <v>1</v>
      </c>
      <c r="D31" s="136"/>
      <c r="E31" s="118" t="s">
        <v>13</v>
      </c>
      <c r="F31" s="119" t="s">
        <v>12</v>
      </c>
      <c r="G31" s="22"/>
      <c r="H31" s="62"/>
      <c r="I31" s="22"/>
    </row>
    <row r="32" spans="1:12" ht="27" customHeight="1" x14ac:dyDescent="0.25">
      <c r="A32" s="21">
        <v>10</v>
      </c>
      <c r="B32" s="202" t="s">
        <v>159</v>
      </c>
      <c r="C32" s="117">
        <v>1</v>
      </c>
      <c r="D32" s="136"/>
      <c r="E32" s="118" t="s">
        <v>13</v>
      </c>
      <c r="F32" s="157" t="s">
        <v>12</v>
      </c>
      <c r="G32" s="22"/>
      <c r="H32" s="62"/>
      <c r="I32" s="22"/>
    </row>
    <row r="33" spans="1:12" ht="27" customHeight="1" x14ac:dyDescent="0.25">
      <c r="A33" s="21">
        <v>11</v>
      </c>
      <c r="B33" s="116" t="s">
        <v>160</v>
      </c>
      <c r="C33" s="117">
        <v>1</v>
      </c>
      <c r="D33" s="136"/>
      <c r="E33" s="118" t="s">
        <v>13</v>
      </c>
      <c r="F33" s="122" t="s">
        <v>12</v>
      </c>
      <c r="G33" s="22"/>
      <c r="H33" s="62"/>
      <c r="I33" s="22"/>
    </row>
    <row r="34" spans="1:12" ht="27" customHeight="1" x14ac:dyDescent="0.25">
      <c r="A34" s="21">
        <v>12</v>
      </c>
      <c r="B34" s="116" t="s">
        <v>161</v>
      </c>
      <c r="C34" s="117">
        <v>1</v>
      </c>
      <c r="D34" s="117" t="s">
        <v>146</v>
      </c>
      <c r="E34" s="118" t="s">
        <v>13</v>
      </c>
      <c r="F34" s="119" t="s">
        <v>12</v>
      </c>
      <c r="G34" s="22"/>
      <c r="H34" s="62"/>
      <c r="I34" s="22"/>
    </row>
    <row r="35" spans="1:12" ht="27" customHeight="1" x14ac:dyDescent="0.25">
      <c r="A35" s="21">
        <v>13</v>
      </c>
      <c r="B35" s="116" t="s">
        <v>162</v>
      </c>
      <c r="C35" s="117">
        <v>1</v>
      </c>
      <c r="D35" s="117"/>
      <c r="E35" s="118" t="s">
        <v>13</v>
      </c>
      <c r="F35" s="119" t="s">
        <v>12</v>
      </c>
      <c r="G35" s="22"/>
      <c r="H35" s="62"/>
      <c r="I35" s="22"/>
    </row>
    <row r="36" spans="1:12" ht="27" customHeight="1" x14ac:dyDescent="0.25">
      <c r="A36" s="21">
        <v>14</v>
      </c>
      <c r="B36" s="116" t="s">
        <v>163</v>
      </c>
      <c r="C36" s="117">
        <v>1</v>
      </c>
      <c r="D36" s="117" t="s">
        <v>146</v>
      </c>
      <c r="E36" s="118" t="s">
        <v>13</v>
      </c>
      <c r="F36" s="119" t="s">
        <v>12</v>
      </c>
      <c r="G36" s="22"/>
      <c r="H36" s="62"/>
      <c r="I36" s="22"/>
    </row>
    <row r="37" spans="1:12" ht="27" customHeight="1" x14ac:dyDescent="0.25">
      <c r="A37" s="21">
        <v>15</v>
      </c>
      <c r="B37" s="116" t="s">
        <v>207</v>
      </c>
      <c r="C37" s="117">
        <v>1</v>
      </c>
      <c r="D37" s="117"/>
      <c r="E37" s="118" t="s">
        <v>13</v>
      </c>
      <c r="F37" s="119" t="s">
        <v>116</v>
      </c>
      <c r="G37" s="22"/>
      <c r="H37" s="62"/>
      <c r="I37" s="22"/>
    </row>
    <row r="38" spans="1:12" ht="27" customHeight="1" x14ac:dyDescent="0.25">
      <c r="A38" s="21">
        <v>16</v>
      </c>
      <c r="B38" s="116" t="s">
        <v>164</v>
      </c>
      <c r="C38" s="117">
        <v>1</v>
      </c>
      <c r="D38" s="136"/>
      <c r="E38" s="118" t="s">
        <v>13</v>
      </c>
      <c r="F38" s="119" t="s">
        <v>12</v>
      </c>
      <c r="G38" s="22"/>
      <c r="H38" s="62"/>
      <c r="I38" s="22"/>
    </row>
    <row r="39" spans="1:12" ht="27" customHeight="1" x14ac:dyDescent="0.25">
      <c r="A39" s="21">
        <v>17</v>
      </c>
      <c r="B39" s="116" t="s">
        <v>208</v>
      </c>
      <c r="C39" s="117">
        <v>1</v>
      </c>
      <c r="D39" s="136"/>
      <c r="E39" s="118" t="s">
        <v>13</v>
      </c>
      <c r="F39" s="119" t="s">
        <v>12</v>
      </c>
      <c r="G39" s="22"/>
      <c r="H39" s="62"/>
      <c r="I39" s="22"/>
    </row>
    <row r="40" spans="1:12" ht="27" customHeight="1" x14ac:dyDescent="0.25">
      <c r="A40" s="21">
        <v>18</v>
      </c>
      <c r="B40" s="116" t="s">
        <v>167</v>
      </c>
      <c r="C40" s="117">
        <v>1</v>
      </c>
      <c r="D40" s="136"/>
      <c r="E40" s="118" t="s">
        <v>13</v>
      </c>
      <c r="F40" s="119" t="s">
        <v>12</v>
      </c>
      <c r="G40" s="22"/>
      <c r="H40" s="62"/>
      <c r="I40" s="22"/>
    </row>
    <row r="41" spans="1:12" ht="27" customHeight="1" x14ac:dyDescent="0.25">
      <c r="A41" s="21">
        <v>19</v>
      </c>
      <c r="B41" s="116" t="s">
        <v>214</v>
      </c>
      <c r="C41" s="117">
        <v>1</v>
      </c>
      <c r="D41" s="136"/>
      <c r="E41" s="118" t="s">
        <v>13</v>
      </c>
      <c r="F41" s="119" t="s">
        <v>12</v>
      </c>
      <c r="G41" s="22"/>
      <c r="H41" s="62"/>
      <c r="I41" s="22"/>
    </row>
    <row r="42" spans="1:12" ht="27" customHeight="1" x14ac:dyDescent="0.25">
      <c r="A42" s="234" t="s">
        <v>14</v>
      </c>
      <c r="B42" s="234"/>
      <c r="C42" s="234"/>
      <c r="D42" s="234"/>
      <c r="E42" s="234"/>
      <c r="F42" s="18">
        <v>19</v>
      </c>
      <c r="G42" s="223"/>
      <c r="H42" s="223"/>
      <c r="I42" s="223"/>
    </row>
    <row r="43" spans="1:12" s="20" customFormat="1" ht="26.25" customHeight="1" x14ac:dyDescent="0.25">
      <c r="A43" s="222" t="s">
        <v>15</v>
      </c>
      <c r="B43" s="222"/>
      <c r="C43" s="222"/>
      <c r="D43" s="222"/>
      <c r="E43" s="222"/>
      <c r="F43" s="57">
        <v>0</v>
      </c>
      <c r="G43" s="223"/>
      <c r="H43" s="223"/>
      <c r="I43" s="223"/>
    </row>
    <row r="44" spans="1:12" s="20" customFormat="1" ht="22.5" customHeight="1" x14ac:dyDescent="0.25">
      <c r="A44" s="224" t="s">
        <v>16</v>
      </c>
      <c r="B44" s="224"/>
      <c r="C44" s="224"/>
      <c r="D44" s="224"/>
      <c r="E44" s="224"/>
      <c r="F44" s="19">
        <f>SUM(F42:F43)</f>
        <v>19</v>
      </c>
      <c r="G44" s="225"/>
      <c r="H44" s="225"/>
      <c r="I44" s="225"/>
    </row>
    <row r="45" spans="1:12" s="20" customFormat="1" ht="24" customHeight="1" x14ac:dyDescent="0.3">
      <c r="A45" s="129"/>
      <c r="B45" s="138" t="s">
        <v>5</v>
      </c>
      <c r="C45" s="129"/>
      <c r="D45" s="129"/>
      <c r="E45" s="131"/>
      <c r="F45" s="139"/>
      <c r="G45" s="203" t="s">
        <v>99</v>
      </c>
      <c r="H45" s="121"/>
      <c r="I45" s="132"/>
    </row>
    <row r="46" spans="1:12" s="121" customFormat="1" ht="18" customHeight="1" x14ac:dyDescent="0.3">
      <c r="A46" s="130"/>
      <c r="B46" s="130" t="s">
        <v>6</v>
      </c>
      <c r="C46" s="130"/>
      <c r="D46" s="130"/>
      <c r="E46" s="140"/>
      <c r="F46" s="130"/>
      <c r="G46" s="204" t="s">
        <v>165</v>
      </c>
      <c r="I46" s="130"/>
      <c r="J46"/>
      <c r="K46"/>
      <c r="L46"/>
    </row>
    <row r="47" spans="1:12" s="121" customFormat="1" ht="24.95" customHeight="1" x14ac:dyDescent="0.3">
      <c r="A47" s="130"/>
      <c r="B47" s="130" t="s">
        <v>7</v>
      </c>
      <c r="C47" s="130"/>
      <c r="D47" s="130"/>
      <c r="E47" s="131"/>
      <c r="F47" s="130"/>
      <c r="G47" s="204" t="s">
        <v>209</v>
      </c>
      <c r="H47" s="130"/>
      <c r="I47" s="130"/>
      <c r="J47" s="130"/>
      <c r="K47" s="130"/>
      <c r="L47" s="130"/>
    </row>
    <row r="48" spans="1:12" s="130" customFormat="1" ht="18.75" x14ac:dyDescent="0.3">
      <c r="A48" s="6"/>
      <c r="B48" s="6"/>
      <c r="C48" s="6"/>
      <c r="D48" s="6"/>
      <c r="E48" s="6"/>
      <c r="F48" s="6"/>
      <c r="G48" s="205"/>
      <c r="H48" s="6"/>
      <c r="I48" s="6"/>
    </row>
    <row r="49" spans="1:9" s="6" customFormat="1" ht="18.75" x14ac:dyDescent="0.3">
      <c r="B49" s="231"/>
      <c r="C49" s="231"/>
      <c r="D49" s="231"/>
      <c r="E49" s="8"/>
      <c r="G49" s="205"/>
    </row>
    <row r="50" spans="1:9" s="6" customFormat="1" ht="18.75" x14ac:dyDescent="0.3">
      <c r="A50" s="52"/>
      <c r="B50" s="52"/>
      <c r="C50" s="52"/>
      <c r="D50" s="52"/>
      <c r="E50" s="52"/>
      <c r="F50" s="52"/>
      <c r="G50" s="52"/>
      <c r="H50" s="52"/>
      <c r="I50" s="52"/>
    </row>
    <row r="51" spans="1:9" ht="3.75" customHeight="1" x14ac:dyDescent="0.25"/>
  </sheetData>
  <mergeCells count="12">
    <mergeCell ref="B2:J2"/>
    <mergeCell ref="B49:D49"/>
    <mergeCell ref="D4:H4"/>
    <mergeCell ref="G6:J6"/>
    <mergeCell ref="A42:E42"/>
    <mergeCell ref="G42:I42"/>
    <mergeCell ref="A43:E43"/>
    <mergeCell ref="G43:I43"/>
    <mergeCell ref="A44:E44"/>
    <mergeCell ref="G44:I44"/>
    <mergeCell ref="B3:J3"/>
    <mergeCell ref="B6:E6"/>
  </mergeCells>
  <pageMargins left="0.70866141732283472" right="0.11811023622047245" top="0.55118110236220474" bottom="0.35433070866141736" header="0" footer="0"/>
  <pageSetup paperSize="9" scale="63" orientation="portrait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2:L54"/>
  <sheetViews>
    <sheetView view="pageBreakPreview" topLeftCell="A40" zoomScaleNormal="100" zoomScaleSheetLayoutView="100" workbookViewId="0">
      <selection activeCell="A45" sqref="A45:E45"/>
    </sheetView>
  </sheetViews>
  <sheetFormatPr defaultRowHeight="15" x14ac:dyDescent="0.25"/>
  <cols>
    <col min="1" max="1" width="3.85546875" style="1" customWidth="1"/>
    <col min="2" max="2" width="26.5703125" style="1" customWidth="1"/>
    <col min="3" max="3" width="5.85546875" style="1" customWidth="1"/>
    <col min="4" max="4" width="11.42578125" style="1" customWidth="1"/>
    <col min="5" max="5" width="12.28515625" style="1" customWidth="1"/>
    <col min="6" max="6" width="6.5703125" style="1" customWidth="1"/>
    <col min="7" max="7" width="30.28515625" style="1" customWidth="1"/>
    <col min="8" max="8" width="11.42578125" style="1" customWidth="1"/>
    <col min="9" max="9" width="10.140625" style="1" customWidth="1"/>
    <col min="10" max="10" width="6.42578125" style="1" customWidth="1"/>
    <col min="11" max="11" width="2.7109375" style="1" customWidth="1"/>
    <col min="12" max="16384" width="9.140625" style="1"/>
  </cols>
  <sheetData>
    <row r="2" spans="2:10" s="7" customFormat="1" ht="29.1" customHeight="1" x14ac:dyDescent="0.3">
      <c r="B2" s="230" t="s">
        <v>134</v>
      </c>
      <c r="C2" s="230"/>
      <c r="D2" s="230"/>
      <c r="E2" s="230"/>
      <c r="F2" s="230"/>
      <c r="G2" s="230"/>
      <c r="H2" s="230"/>
      <c r="I2" s="230"/>
      <c r="J2" s="137"/>
    </row>
    <row r="3" spans="2:10" s="7" customFormat="1" ht="72.75" customHeight="1" x14ac:dyDescent="0.3">
      <c r="B3" s="226" t="s">
        <v>43</v>
      </c>
      <c r="C3" s="226"/>
      <c r="D3" s="226"/>
      <c r="E3" s="226"/>
      <c r="F3" s="226"/>
      <c r="G3" s="226"/>
      <c r="H3" s="226"/>
      <c r="I3" s="226"/>
      <c r="J3" s="226"/>
    </row>
    <row r="4" spans="2:10" s="7" customFormat="1" ht="26.1" customHeight="1" x14ac:dyDescent="0.3">
      <c r="B4" s="72"/>
      <c r="C4" s="72"/>
      <c r="D4" s="235" t="str">
        <f>'1кл.'!D4:H4</f>
        <v>Период   13.01. – 07.02. 2025 (20 дней )</v>
      </c>
      <c r="E4" s="235"/>
      <c r="F4" s="235"/>
      <c r="G4" s="235"/>
      <c r="H4" s="235"/>
      <c r="I4" s="72"/>
      <c r="J4" s="72"/>
    </row>
    <row r="5" spans="2:10" s="7" customFormat="1" ht="6.95" customHeight="1" x14ac:dyDescent="0.3">
      <c r="B5" s="73"/>
      <c r="C5" s="73"/>
      <c r="D5" s="73"/>
      <c r="E5" s="73"/>
      <c r="F5" s="73"/>
      <c r="G5" s="73"/>
      <c r="H5" s="73"/>
      <c r="I5" s="73"/>
    </row>
    <row r="6" spans="2:10" s="7" customFormat="1" ht="18.75" x14ac:dyDescent="0.3">
      <c r="B6" s="227" t="s">
        <v>9</v>
      </c>
      <c r="C6" s="228"/>
      <c r="D6" s="228"/>
      <c r="E6" s="229"/>
      <c r="G6" s="233" t="s">
        <v>10</v>
      </c>
      <c r="H6" s="233"/>
      <c r="I6" s="233"/>
      <c r="J6" s="233"/>
    </row>
    <row r="7" spans="2:10" s="7" customFormat="1" ht="18.75" x14ac:dyDescent="0.3">
      <c r="B7" s="74" t="s">
        <v>47</v>
      </c>
      <c r="C7" s="74"/>
      <c r="D7" s="41" t="s">
        <v>46</v>
      </c>
      <c r="E7" s="74" t="s">
        <v>45</v>
      </c>
      <c r="F7" s="11"/>
      <c r="G7" s="74" t="s">
        <v>47</v>
      </c>
      <c r="H7" s="74"/>
      <c r="I7" s="41" t="s">
        <v>46</v>
      </c>
      <c r="J7" s="74" t="s">
        <v>45</v>
      </c>
    </row>
    <row r="8" spans="2:10" s="7" customFormat="1" ht="18.75" x14ac:dyDescent="0.3">
      <c r="B8" s="75" t="s">
        <v>180</v>
      </c>
      <c r="C8" s="75" t="str">
        <f ca="1">'2кл.'!C8</f>
        <v>кг</v>
      </c>
      <c r="D8" s="89">
        <v>0.4</v>
      </c>
      <c r="E8" s="90">
        <f ca="1">'2кл.'!E8</f>
        <v>1</v>
      </c>
      <c r="F8" s="12"/>
      <c r="G8" s="75" t="s">
        <v>180</v>
      </c>
      <c r="H8" s="75" t="str">
        <f ca="1">'2кл.'!H8</f>
        <v>кг</v>
      </c>
      <c r="I8" s="89">
        <v>0.4</v>
      </c>
      <c r="J8" s="90">
        <f ca="1">'2кл.'!J8</f>
        <v>1</v>
      </c>
    </row>
    <row r="9" spans="2:10" s="7" customFormat="1" ht="18.75" x14ac:dyDescent="0.3">
      <c r="B9" s="75" t="s">
        <v>181</v>
      </c>
      <c r="C9" s="75" t="str">
        <f ca="1">'2кл.'!C9</f>
        <v>кг</v>
      </c>
      <c r="D9" s="89">
        <v>0.4</v>
      </c>
      <c r="E9" s="90">
        <f ca="1">'2кл.'!E9</f>
        <v>1</v>
      </c>
      <c r="F9" s="12"/>
      <c r="G9" s="75" t="s">
        <v>187</v>
      </c>
      <c r="H9" s="75" t="str">
        <f ca="1">'2кл.'!H9</f>
        <v>кг</v>
      </c>
      <c r="I9" s="89">
        <v>0.4</v>
      </c>
      <c r="J9" s="90">
        <v>1</v>
      </c>
    </row>
    <row r="10" spans="2:10" s="7" customFormat="1" ht="18.75" x14ac:dyDescent="0.3">
      <c r="B10" s="75" t="s">
        <v>182</v>
      </c>
      <c r="C10" s="75" t="str">
        <f ca="1">'2кл.'!C10</f>
        <v>кг</v>
      </c>
      <c r="D10" s="89">
        <v>0.4</v>
      </c>
      <c r="E10" s="90">
        <v>1</v>
      </c>
      <c r="F10" s="12"/>
      <c r="G10" s="75" t="s">
        <v>182</v>
      </c>
      <c r="H10" s="75" t="str">
        <f ca="1">'2кл.'!H10</f>
        <v>кг</v>
      </c>
      <c r="I10" s="89">
        <v>0.4</v>
      </c>
      <c r="J10" s="90">
        <v>1</v>
      </c>
    </row>
    <row r="11" spans="2:10" s="7" customFormat="1" ht="18.75" x14ac:dyDescent="0.3">
      <c r="B11" s="75" t="s">
        <v>183</v>
      </c>
      <c r="C11" s="75" t="s">
        <v>21</v>
      </c>
      <c r="D11" s="89">
        <v>0.4</v>
      </c>
      <c r="E11" s="90">
        <v>1</v>
      </c>
      <c r="F11" s="12"/>
      <c r="G11" s="75" t="s">
        <v>188</v>
      </c>
      <c r="H11" s="75" t="str">
        <f ca="1">'2кл.'!H11</f>
        <v>кг</v>
      </c>
      <c r="I11" s="89">
        <v>0.4</v>
      </c>
      <c r="J11" s="90">
        <f ca="1">'2кл.'!J11</f>
        <v>1</v>
      </c>
    </row>
    <row r="12" spans="2:10" s="7" customFormat="1" ht="18.75" x14ac:dyDescent="0.3">
      <c r="B12" s="75" t="str">
        <f ca="1">'2кл.'!B12</f>
        <v xml:space="preserve">Соки фруктово-ягодные </v>
      </c>
      <c r="C12" s="75" t="s">
        <v>44</v>
      </c>
      <c r="D12" s="89">
        <f ca="1">'2кл.'!D12</f>
        <v>1</v>
      </c>
      <c r="E12" s="90">
        <v>1</v>
      </c>
      <c r="F12" s="12"/>
      <c r="G12" s="75" t="s">
        <v>183</v>
      </c>
      <c r="H12" s="75" t="str">
        <f ca="1">'2кл.'!H12</f>
        <v>кг</v>
      </c>
      <c r="I12" s="89">
        <v>0.4</v>
      </c>
      <c r="J12" s="90">
        <f ca="1">'2кл.'!J12</f>
        <v>1</v>
      </c>
    </row>
    <row r="13" spans="2:10" s="7" customFormat="1" ht="18.75" x14ac:dyDescent="0.3">
      <c r="B13" s="75" t="s">
        <v>184</v>
      </c>
      <c r="C13" s="75" t="s">
        <v>44</v>
      </c>
      <c r="D13" s="89">
        <v>1</v>
      </c>
      <c r="E13" s="90">
        <f ca="1">'2кл.'!E13</f>
        <v>4</v>
      </c>
      <c r="F13" s="12"/>
      <c r="G13" s="75" t="str">
        <f ca="1">'2кл.'!G13</f>
        <v xml:space="preserve">Соки фруктово-ягодные </v>
      </c>
      <c r="H13" s="75" t="str">
        <f ca="1">'2кл.'!H13</f>
        <v>л</v>
      </c>
      <c r="I13" s="89">
        <f ca="1">'2кл.'!I13</f>
        <v>1</v>
      </c>
      <c r="J13" s="90">
        <v>1</v>
      </c>
    </row>
    <row r="14" spans="2:10" s="7" customFormat="1" ht="18.75" x14ac:dyDescent="0.3">
      <c r="B14" s="75" t="s">
        <v>185</v>
      </c>
      <c r="C14" s="75" t="s">
        <v>21</v>
      </c>
      <c r="D14" s="89">
        <v>0.4</v>
      </c>
      <c r="E14" s="90">
        <f ca="1">'2кл.'!E14</f>
        <v>1</v>
      </c>
      <c r="F14" s="12"/>
      <c r="G14" s="75" t="s">
        <v>49</v>
      </c>
      <c r="H14" s="75" t="s">
        <v>52</v>
      </c>
      <c r="I14" s="89">
        <v>1</v>
      </c>
      <c r="J14" s="90">
        <v>2</v>
      </c>
    </row>
    <row r="15" spans="2:10" s="7" customFormat="1" ht="18.75" x14ac:dyDescent="0.3">
      <c r="B15" s="75" t="s">
        <v>186</v>
      </c>
      <c r="C15" s="75" t="s">
        <v>21</v>
      </c>
      <c r="D15" s="89">
        <v>0.4</v>
      </c>
      <c r="E15" s="90">
        <v>2</v>
      </c>
      <c r="F15" s="12"/>
      <c r="G15" s="75" t="s">
        <v>189</v>
      </c>
      <c r="H15" s="75" t="str">
        <f>'2кл.'!H16</f>
        <v>кг</v>
      </c>
      <c r="I15" s="89">
        <v>0.4</v>
      </c>
      <c r="J15" s="90">
        <f>'2кл.'!J16</f>
        <v>1</v>
      </c>
    </row>
    <row r="16" spans="2:10" s="7" customFormat="1" ht="18.75" x14ac:dyDescent="0.3">
      <c r="B16" s="75" t="s">
        <v>49</v>
      </c>
      <c r="C16" s="75" t="s">
        <v>52</v>
      </c>
      <c r="D16" s="89">
        <v>1</v>
      </c>
      <c r="E16" s="90">
        <v>1</v>
      </c>
      <c r="F16" s="12"/>
      <c r="G16" s="75" t="s">
        <v>186</v>
      </c>
      <c r="H16" s="75" t="s">
        <v>21</v>
      </c>
      <c r="I16" s="89">
        <v>0.4</v>
      </c>
      <c r="J16" s="90">
        <v>1</v>
      </c>
    </row>
    <row r="17" spans="1:12" s="7" customFormat="1" ht="18.75" x14ac:dyDescent="0.3">
      <c r="B17" s="75"/>
      <c r="C17" s="75"/>
      <c r="D17" s="89"/>
      <c r="E17" s="90"/>
      <c r="F17" s="12"/>
      <c r="G17" s="75" t="s">
        <v>190</v>
      </c>
      <c r="H17" s="75" t="s">
        <v>21</v>
      </c>
      <c r="I17" s="89">
        <v>0.2</v>
      </c>
      <c r="J17" s="90">
        <v>1</v>
      </c>
    </row>
    <row r="18" spans="1:12" s="7" customFormat="1" ht="18.75" x14ac:dyDescent="0.3">
      <c r="B18" s="75"/>
      <c r="C18" s="75"/>
      <c r="D18" s="89"/>
      <c r="E18" s="90"/>
      <c r="F18" s="12"/>
      <c r="G18" s="75" t="s">
        <v>191</v>
      </c>
      <c r="H18" s="75" t="s">
        <v>44</v>
      </c>
      <c r="I18" s="89">
        <v>1</v>
      </c>
      <c r="J18" s="90">
        <v>4</v>
      </c>
    </row>
    <row r="19" spans="1:12" s="7" customFormat="1" ht="18.75" x14ac:dyDescent="0.3">
      <c r="B19" s="75"/>
      <c r="C19" s="75"/>
      <c r="D19" s="89"/>
      <c r="E19" s="90"/>
      <c r="F19" s="12"/>
      <c r="G19" s="75" t="s">
        <v>77</v>
      </c>
      <c r="H19" s="75" t="s">
        <v>21</v>
      </c>
      <c r="I19" s="89">
        <v>0.8</v>
      </c>
      <c r="J19" s="90">
        <v>1</v>
      </c>
    </row>
    <row r="20" spans="1:12" s="7" customFormat="1" ht="5.45" customHeight="1" x14ac:dyDescent="0.3">
      <c r="B20" s="12"/>
      <c r="C20" s="11"/>
      <c r="D20" s="11"/>
      <c r="E20" s="11"/>
      <c r="F20" s="12"/>
      <c r="G20" s="11"/>
      <c r="H20" s="11"/>
    </row>
    <row r="21" spans="1:12" s="7" customFormat="1" ht="1.5" customHeight="1" x14ac:dyDescent="0.3"/>
    <row r="22" spans="1:12" ht="1.5" customHeight="1" x14ac:dyDescent="0.3">
      <c r="E22" s="10"/>
      <c r="F22" s="10"/>
    </row>
    <row r="23" spans="1:12" ht="49.5" customHeight="1" x14ac:dyDescent="0.25">
      <c r="A23" s="4" t="s">
        <v>0</v>
      </c>
      <c r="B23" s="61" t="s">
        <v>41</v>
      </c>
      <c r="C23" s="5" t="s">
        <v>1</v>
      </c>
      <c r="D23" s="5" t="s">
        <v>2</v>
      </c>
      <c r="E23" s="14" t="s">
        <v>11</v>
      </c>
      <c r="F23" s="13" t="s">
        <v>0</v>
      </c>
      <c r="G23" s="5" t="s">
        <v>4</v>
      </c>
      <c r="H23" s="61" t="s">
        <v>42</v>
      </c>
      <c r="I23" s="5" t="s">
        <v>3</v>
      </c>
      <c r="J23" s="2"/>
      <c r="K23" s="2"/>
      <c r="L23" s="2"/>
    </row>
    <row r="24" spans="1:12" s="52" customFormat="1" ht="26.45" customHeight="1" x14ac:dyDescent="0.25">
      <c r="A24" s="54">
        <v>1</v>
      </c>
      <c r="B24" s="217" t="s">
        <v>147</v>
      </c>
      <c r="C24" s="154">
        <v>2</v>
      </c>
      <c r="D24" s="154"/>
      <c r="E24" s="67" t="s">
        <v>13</v>
      </c>
      <c r="F24" s="13" t="s">
        <v>12</v>
      </c>
      <c r="G24" s="154"/>
      <c r="H24" s="166"/>
      <c r="I24" s="154"/>
      <c r="J24" s="53"/>
      <c r="K24" s="53"/>
      <c r="L24" s="53"/>
    </row>
    <row r="25" spans="1:12" s="52" customFormat="1" ht="21.6" customHeight="1" x14ac:dyDescent="0.25">
      <c r="A25" s="54">
        <v>2</v>
      </c>
      <c r="B25" s="217" t="s">
        <v>174</v>
      </c>
      <c r="C25" s="161">
        <v>2</v>
      </c>
      <c r="D25" s="161"/>
      <c r="E25" s="67" t="s">
        <v>13</v>
      </c>
      <c r="F25" s="13" t="s">
        <v>12</v>
      </c>
      <c r="G25" s="161"/>
      <c r="H25" s="166"/>
      <c r="I25" s="161"/>
      <c r="J25" s="53"/>
      <c r="K25" s="53"/>
      <c r="L25" s="53"/>
    </row>
    <row r="26" spans="1:12" s="69" customFormat="1" ht="27" customHeight="1" x14ac:dyDescent="0.25">
      <c r="A26" s="66">
        <v>3</v>
      </c>
      <c r="B26" s="123" t="s">
        <v>101</v>
      </c>
      <c r="C26" s="124">
        <v>2</v>
      </c>
      <c r="D26" s="66"/>
      <c r="E26" s="67" t="s">
        <v>13</v>
      </c>
      <c r="F26" s="14" t="s">
        <v>12</v>
      </c>
      <c r="G26" s="68"/>
      <c r="H26" s="68"/>
      <c r="I26" s="68"/>
    </row>
    <row r="27" spans="1:12" s="69" customFormat="1" ht="27" customHeight="1" x14ac:dyDescent="0.25">
      <c r="A27" s="66">
        <v>4</v>
      </c>
      <c r="B27" s="123" t="s">
        <v>102</v>
      </c>
      <c r="C27" s="124">
        <v>2</v>
      </c>
      <c r="D27" s="66"/>
      <c r="E27" s="67" t="s">
        <v>13</v>
      </c>
      <c r="F27" s="14" t="s">
        <v>12</v>
      </c>
      <c r="G27" s="68"/>
      <c r="H27" s="179"/>
      <c r="I27" s="68"/>
    </row>
    <row r="28" spans="1:12" s="69" customFormat="1" ht="27" customHeight="1" x14ac:dyDescent="0.25">
      <c r="A28" s="66">
        <v>5</v>
      </c>
      <c r="B28" s="123" t="s">
        <v>103</v>
      </c>
      <c r="C28" s="124">
        <v>2</v>
      </c>
      <c r="D28" s="141"/>
      <c r="E28" s="67" t="s">
        <v>13</v>
      </c>
      <c r="F28" s="14" t="s">
        <v>12</v>
      </c>
      <c r="G28" s="68"/>
      <c r="H28" s="70"/>
      <c r="I28" s="68"/>
    </row>
    <row r="29" spans="1:12" s="69" customFormat="1" ht="27" customHeight="1" x14ac:dyDescent="0.25">
      <c r="A29" s="66">
        <v>6</v>
      </c>
      <c r="B29" s="123" t="s">
        <v>104</v>
      </c>
      <c r="C29" s="124">
        <v>2</v>
      </c>
      <c r="D29" s="125" t="s">
        <v>56</v>
      </c>
      <c r="E29" s="67" t="s">
        <v>13</v>
      </c>
      <c r="F29" s="14" t="s">
        <v>12</v>
      </c>
      <c r="G29" s="68"/>
      <c r="H29" s="70"/>
      <c r="I29" s="68"/>
    </row>
    <row r="30" spans="1:12" s="69" customFormat="1" ht="27" customHeight="1" x14ac:dyDescent="0.25">
      <c r="A30" s="66">
        <v>7</v>
      </c>
      <c r="B30" s="123" t="s">
        <v>105</v>
      </c>
      <c r="C30" s="124">
        <v>2</v>
      </c>
      <c r="D30" s="125" t="s">
        <v>56</v>
      </c>
      <c r="E30" s="67" t="s">
        <v>13</v>
      </c>
      <c r="F30" s="14" t="s">
        <v>12</v>
      </c>
      <c r="G30" s="68"/>
      <c r="H30" s="70"/>
      <c r="I30" s="68"/>
    </row>
    <row r="31" spans="1:12" s="69" customFormat="1" ht="27" customHeight="1" x14ac:dyDescent="0.25">
      <c r="A31" s="66">
        <v>8</v>
      </c>
      <c r="B31" s="123" t="s">
        <v>106</v>
      </c>
      <c r="C31" s="124">
        <v>2</v>
      </c>
      <c r="D31" s="125"/>
      <c r="E31" s="67" t="s">
        <v>13</v>
      </c>
      <c r="F31" s="14" t="s">
        <v>12</v>
      </c>
      <c r="G31" s="68"/>
      <c r="H31" s="70"/>
      <c r="I31" s="68"/>
    </row>
    <row r="32" spans="1:12" s="69" customFormat="1" ht="27" customHeight="1" x14ac:dyDescent="0.25">
      <c r="A32" s="66">
        <v>9</v>
      </c>
      <c r="B32" s="123" t="s">
        <v>148</v>
      </c>
      <c r="C32" s="124">
        <v>2</v>
      </c>
      <c r="D32" s="125" t="s">
        <v>56</v>
      </c>
      <c r="E32" s="67" t="s">
        <v>13</v>
      </c>
      <c r="F32" s="14" t="s">
        <v>12</v>
      </c>
      <c r="G32" s="68"/>
      <c r="H32" s="70"/>
      <c r="I32" s="68"/>
    </row>
    <row r="33" spans="1:9" s="69" customFormat="1" ht="27" customHeight="1" x14ac:dyDescent="0.25">
      <c r="A33" s="66">
        <v>10</v>
      </c>
      <c r="B33" s="123" t="s">
        <v>107</v>
      </c>
      <c r="C33" s="124">
        <v>2</v>
      </c>
      <c r="D33" s="125" t="s">
        <v>56</v>
      </c>
      <c r="E33" s="67" t="s">
        <v>13</v>
      </c>
      <c r="F33" s="14" t="s">
        <v>12</v>
      </c>
      <c r="G33" s="68"/>
      <c r="H33" s="70"/>
      <c r="I33" s="68"/>
    </row>
    <row r="34" spans="1:9" s="69" customFormat="1" ht="27" customHeight="1" x14ac:dyDescent="0.25">
      <c r="A34" s="66">
        <v>11</v>
      </c>
      <c r="B34" s="123" t="s">
        <v>149</v>
      </c>
      <c r="C34" s="124">
        <v>2</v>
      </c>
      <c r="D34" s="125" t="s">
        <v>56</v>
      </c>
      <c r="E34" s="67" t="s">
        <v>13</v>
      </c>
      <c r="F34" s="14" t="s">
        <v>12</v>
      </c>
      <c r="G34" s="68"/>
      <c r="H34" s="70"/>
      <c r="I34" s="68"/>
    </row>
    <row r="35" spans="1:9" s="69" customFormat="1" ht="27" customHeight="1" x14ac:dyDescent="0.25">
      <c r="A35" s="66">
        <v>12</v>
      </c>
      <c r="B35" s="123" t="s">
        <v>150</v>
      </c>
      <c r="C35" s="124">
        <v>2</v>
      </c>
      <c r="D35" s="151"/>
      <c r="E35" s="67" t="s">
        <v>13</v>
      </c>
      <c r="F35" s="14" t="s">
        <v>12</v>
      </c>
      <c r="G35" s="68"/>
      <c r="H35" s="70"/>
      <c r="I35" s="68"/>
    </row>
    <row r="36" spans="1:9" s="69" customFormat="1" ht="27" customHeight="1" x14ac:dyDescent="0.25">
      <c r="A36" s="66">
        <v>13</v>
      </c>
      <c r="B36" s="123" t="s">
        <v>151</v>
      </c>
      <c r="C36" s="124">
        <v>2</v>
      </c>
      <c r="D36" s="67"/>
      <c r="E36" s="67" t="s">
        <v>13</v>
      </c>
      <c r="F36" s="14" t="s">
        <v>12</v>
      </c>
      <c r="G36" s="68"/>
      <c r="H36" s="70"/>
      <c r="I36" s="68"/>
    </row>
    <row r="37" spans="1:9" s="69" customFormat="1" ht="27" customHeight="1" x14ac:dyDescent="0.25">
      <c r="A37" s="66">
        <v>14</v>
      </c>
      <c r="B37" s="123" t="s">
        <v>173</v>
      </c>
      <c r="C37" s="124">
        <v>2</v>
      </c>
      <c r="D37" s="67"/>
      <c r="E37" s="67" t="s">
        <v>13</v>
      </c>
      <c r="F37" s="14" t="s">
        <v>12</v>
      </c>
      <c r="G37" s="68"/>
      <c r="H37" s="70"/>
      <c r="I37" s="68"/>
    </row>
    <row r="38" spans="1:9" s="69" customFormat="1" ht="27" customHeight="1" x14ac:dyDescent="0.25">
      <c r="A38" s="66">
        <v>15</v>
      </c>
      <c r="B38" s="123" t="s">
        <v>108</v>
      </c>
      <c r="C38" s="124">
        <v>2</v>
      </c>
      <c r="D38" s="67"/>
      <c r="E38" s="67" t="s">
        <v>13</v>
      </c>
      <c r="F38" s="14" t="s">
        <v>12</v>
      </c>
      <c r="G38" s="68"/>
      <c r="H38" s="70"/>
      <c r="I38" s="68"/>
    </row>
    <row r="39" spans="1:9" s="69" customFormat="1" ht="27" customHeight="1" x14ac:dyDescent="0.25">
      <c r="A39" s="66">
        <v>16</v>
      </c>
      <c r="B39" s="123" t="s">
        <v>152</v>
      </c>
      <c r="C39" s="124">
        <v>2</v>
      </c>
      <c r="D39" s="67"/>
      <c r="E39" s="67" t="s">
        <v>13</v>
      </c>
      <c r="F39" s="14" t="s">
        <v>12</v>
      </c>
      <c r="G39" s="68"/>
      <c r="H39" s="70"/>
      <c r="I39" s="68"/>
    </row>
    <row r="40" spans="1:9" s="69" customFormat="1" ht="27" customHeight="1" x14ac:dyDescent="0.25">
      <c r="A40" s="66">
        <v>17</v>
      </c>
      <c r="B40" s="123" t="s">
        <v>109</v>
      </c>
      <c r="C40" s="124">
        <v>2</v>
      </c>
      <c r="D40" s="67"/>
      <c r="E40" s="67" t="s">
        <v>13</v>
      </c>
      <c r="F40" s="14" t="s">
        <v>12</v>
      </c>
      <c r="G40" s="68"/>
      <c r="H40" s="70"/>
      <c r="I40" s="68"/>
    </row>
    <row r="41" spans="1:9" s="69" customFormat="1" ht="27" customHeight="1" x14ac:dyDescent="0.25">
      <c r="A41" s="66">
        <v>18</v>
      </c>
      <c r="B41" s="123" t="s">
        <v>110</v>
      </c>
      <c r="C41" s="124">
        <v>2</v>
      </c>
      <c r="D41" s="159" t="s">
        <v>146</v>
      </c>
      <c r="E41" s="67" t="s">
        <v>13</v>
      </c>
      <c r="F41" s="14" t="s">
        <v>12</v>
      </c>
      <c r="G41" s="68"/>
      <c r="H41" s="70"/>
      <c r="I41" s="68"/>
    </row>
    <row r="42" spans="1:9" s="69" customFormat="1" ht="27" customHeight="1" x14ac:dyDescent="0.25">
      <c r="A42" s="66">
        <v>19</v>
      </c>
      <c r="B42" s="123" t="s">
        <v>111</v>
      </c>
      <c r="C42" s="124">
        <v>2</v>
      </c>
      <c r="D42" s="71"/>
      <c r="E42" s="67" t="s">
        <v>13</v>
      </c>
      <c r="F42" s="14" t="s">
        <v>12</v>
      </c>
      <c r="G42" s="68"/>
      <c r="H42" s="70"/>
      <c r="I42" s="68"/>
    </row>
    <row r="43" spans="1:9" s="69" customFormat="1" ht="27" customHeight="1" x14ac:dyDescent="0.25">
      <c r="A43" s="66">
        <v>20</v>
      </c>
      <c r="B43" s="123" t="s">
        <v>203</v>
      </c>
      <c r="C43" s="124">
        <v>2</v>
      </c>
      <c r="D43" s="71" t="s">
        <v>56</v>
      </c>
      <c r="E43" s="67" t="s">
        <v>204</v>
      </c>
      <c r="F43" s="14" t="s">
        <v>12</v>
      </c>
      <c r="G43" s="68"/>
      <c r="H43" s="210"/>
      <c r="I43" s="68"/>
    </row>
    <row r="44" spans="1:9" s="52" customFormat="1" ht="27" customHeight="1" x14ac:dyDescent="0.25">
      <c r="A44" s="234" t="s">
        <v>14</v>
      </c>
      <c r="B44" s="234"/>
      <c r="C44" s="234"/>
      <c r="D44" s="234"/>
      <c r="E44" s="234"/>
      <c r="F44" s="18">
        <v>20</v>
      </c>
      <c r="G44" s="223"/>
      <c r="H44" s="223"/>
      <c r="I44" s="223"/>
    </row>
    <row r="45" spans="1:9" s="20" customFormat="1" ht="26.25" customHeight="1" x14ac:dyDescent="0.25">
      <c r="A45" s="222" t="s">
        <v>15</v>
      </c>
      <c r="B45" s="222"/>
      <c r="C45" s="222"/>
      <c r="D45" s="222"/>
      <c r="E45" s="222"/>
      <c r="F45" s="57">
        <v>0</v>
      </c>
      <c r="G45" s="223"/>
      <c r="H45" s="223"/>
      <c r="I45" s="223"/>
    </row>
    <row r="46" spans="1:9" s="20" customFormat="1" ht="22.5" customHeight="1" x14ac:dyDescent="0.25">
      <c r="A46" s="224" t="s">
        <v>16</v>
      </c>
      <c r="B46" s="224"/>
      <c r="C46" s="224"/>
      <c r="D46" s="224"/>
      <c r="E46" s="224"/>
      <c r="F46" s="19">
        <f>SUM(F44:F45)</f>
        <v>20</v>
      </c>
      <c r="G46" s="225"/>
      <c r="H46" s="225"/>
      <c r="I46" s="225"/>
    </row>
    <row r="47" spans="1:9" s="180" customFormat="1" ht="22.5" customHeight="1" x14ac:dyDescent="0.25">
      <c r="A47" s="16"/>
      <c r="B47" s="16"/>
      <c r="C47" s="16"/>
      <c r="D47" s="16"/>
      <c r="E47" s="16"/>
      <c r="F47" s="93"/>
      <c r="G47" s="164"/>
      <c r="H47" s="164"/>
      <c r="I47" s="164"/>
    </row>
    <row r="48" spans="1:9" s="180" customFormat="1" ht="22.5" customHeight="1" x14ac:dyDescent="0.25">
      <c r="A48" s="16"/>
      <c r="B48" s="16"/>
      <c r="C48" s="16"/>
      <c r="D48" s="16"/>
      <c r="E48" s="16"/>
      <c r="F48" s="93"/>
      <c r="G48" s="164"/>
      <c r="H48" s="164"/>
      <c r="I48" s="164"/>
    </row>
    <row r="49" spans="1:12" s="121" customFormat="1" ht="24.95" customHeight="1" x14ac:dyDescent="0.25">
      <c r="A49" s="129"/>
      <c r="B49" s="147" t="s">
        <v>5</v>
      </c>
      <c r="C49" s="129"/>
      <c r="D49" s="129"/>
      <c r="E49" s="178"/>
      <c r="F49" s="142"/>
      <c r="G49" s="148" t="s">
        <v>113</v>
      </c>
      <c r="H49" s="132"/>
      <c r="I49" s="132"/>
      <c r="J49"/>
      <c r="K49"/>
      <c r="L49"/>
    </row>
    <row r="50" spans="1:12" s="121" customFormat="1" ht="30.75" customHeight="1" x14ac:dyDescent="0.3">
      <c r="A50" s="129"/>
      <c r="B50" s="149" t="s">
        <v>6</v>
      </c>
      <c r="C50" s="129"/>
      <c r="D50" s="129"/>
      <c r="E50" s="131"/>
      <c r="F50" s="139"/>
      <c r="G50" s="148" t="s">
        <v>114</v>
      </c>
      <c r="H50" s="132"/>
      <c r="I50" s="213"/>
      <c r="J50"/>
      <c r="K50"/>
      <c r="L50"/>
    </row>
    <row r="51" spans="1:12" s="121" customFormat="1" ht="32.25" customHeight="1" x14ac:dyDescent="0.25">
      <c r="A51" s="129"/>
      <c r="C51" s="149" t="s">
        <v>128</v>
      </c>
      <c r="D51" s="129"/>
      <c r="E51" s="129"/>
      <c r="F51" s="139"/>
      <c r="G51" s="121" t="s">
        <v>132</v>
      </c>
      <c r="H51" s="132"/>
      <c r="I51" s="132"/>
      <c r="J51"/>
      <c r="K51"/>
      <c r="L51"/>
    </row>
    <row r="52" spans="1:12" s="6" customFormat="1" ht="18.75" x14ac:dyDescent="0.3">
      <c r="B52" s="81" t="s">
        <v>7</v>
      </c>
      <c r="C52" s="81"/>
      <c r="E52" s="143"/>
      <c r="G52" s="214" t="s">
        <v>210</v>
      </c>
    </row>
    <row r="53" spans="1:12" s="6" customFormat="1" ht="18.75" x14ac:dyDescent="0.3">
      <c r="B53" s="152"/>
      <c r="C53" s="152"/>
      <c r="D53" s="152"/>
    </row>
    <row r="54" spans="1:12" ht="7.5" customHeight="1" x14ac:dyDescent="0.3">
      <c r="E54" s="8"/>
    </row>
  </sheetData>
  <mergeCells count="11">
    <mergeCell ref="B2:I2"/>
    <mergeCell ref="D4:H4"/>
    <mergeCell ref="G6:J6"/>
    <mergeCell ref="B3:J3"/>
    <mergeCell ref="B6:E6"/>
    <mergeCell ref="G44:I44"/>
    <mergeCell ref="G45:I45"/>
    <mergeCell ref="A44:E44"/>
    <mergeCell ref="A45:E45"/>
    <mergeCell ref="A46:E46"/>
    <mergeCell ref="G46:I46"/>
  </mergeCells>
  <pageMargins left="0.51181102362204722" right="0.11811023622047245" top="0.15748031496062992" bottom="0.15748031496062992" header="0" footer="0"/>
  <pageSetup paperSize="9" scale="75" orientation="portrait" verticalDpi="180" r:id="rId1"/>
  <rowBreaks count="1" manualBreakCount="1">
    <brk id="40" max="10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2:L44"/>
  <sheetViews>
    <sheetView view="pageBreakPreview" topLeftCell="A37" zoomScale="94" zoomScaleNormal="100" zoomScaleSheetLayoutView="94" workbookViewId="0">
      <selection activeCell="E15" sqref="E15"/>
    </sheetView>
  </sheetViews>
  <sheetFormatPr defaultRowHeight="15" x14ac:dyDescent="0.25"/>
  <cols>
    <col min="1" max="1" width="3.85546875" style="52" customWidth="1"/>
    <col min="2" max="2" width="24.5703125" style="52" customWidth="1"/>
    <col min="3" max="3" width="5.7109375" style="52" customWidth="1"/>
    <col min="4" max="4" width="10.28515625" style="52" customWidth="1"/>
    <col min="5" max="5" width="11" style="52" customWidth="1"/>
    <col min="6" max="6" width="6" style="52" customWidth="1"/>
    <col min="7" max="7" width="26.140625" style="52" customWidth="1"/>
    <col min="8" max="8" width="9.85546875" style="52" customWidth="1"/>
    <col min="9" max="9" width="10.140625" style="52" customWidth="1"/>
    <col min="10" max="10" width="5.85546875" style="52" customWidth="1"/>
    <col min="11" max="11" width="2.140625" style="52" customWidth="1"/>
    <col min="12" max="16384" width="9.140625" style="52"/>
  </cols>
  <sheetData>
    <row r="2" spans="2:10" s="7" customFormat="1" ht="54.75" customHeight="1" x14ac:dyDescent="0.3">
      <c r="B2" s="230" t="s">
        <v>85</v>
      </c>
      <c r="C2" s="230"/>
      <c r="D2" s="230"/>
      <c r="E2" s="230"/>
      <c r="F2" s="230"/>
      <c r="G2" s="230"/>
      <c r="H2" s="230"/>
      <c r="I2" s="230"/>
      <c r="J2" s="230"/>
    </row>
    <row r="3" spans="2:10" s="7" customFormat="1" ht="69" customHeight="1" x14ac:dyDescent="0.3">
      <c r="B3" s="226" t="s">
        <v>43</v>
      </c>
      <c r="C3" s="226"/>
      <c r="D3" s="226"/>
      <c r="E3" s="226"/>
      <c r="F3" s="226"/>
      <c r="G3" s="226"/>
      <c r="H3" s="226"/>
      <c r="I3" s="226"/>
      <c r="J3" s="226"/>
    </row>
    <row r="4" spans="2:10" s="7" customFormat="1" ht="41.25" customHeight="1" x14ac:dyDescent="0.3">
      <c r="B4" s="72"/>
      <c r="C4" s="72"/>
      <c r="D4" s="235" t="str">
        <f>'1кл.'!D4:H4</f>
        <v>Период   13.01. – 07.02. 2025 (20 дней )</v>
      </c>
      <c r="E4" s="235"/>
      <c r="F4" s="235"/>
      <c r="G4" s="235"/>
      <c r="H4" s="235"/>
      <c r="I4" s="72"/>
      <c r="J4" s="72"/>
    </row>
    <row r="5" spans="2:10" s="7" customFormat="1" ht="18.75" x14ac:dyDescent="0.3">
      <c r="B5" s="73"/>
      <c r="C5" s="73"/>
      <c r="D5" s="73"/>
      <c r="E5" s="73"/>
      <c r="F5" s="73"/>
      <c r="G5" s="73"/>
      <c r="H5" s="73"/>
      <c r="I5" s="73"/>
    </row>
    <row r="6" spans="2:10" s="7" customFormat="1" ht="18.75" x14ac:dyDescent="0.3">
      <c r="B6" s="227" t="s">
        <v>9</v>
      </c>
      <c r="C6" s="228"/>
      <c r="D6" s="228"/>
      <c r="E6" s="229"/>
      <c r="G6" s="233" t="s">
        <v>10</v>
      </c>
      <c r="H6" s="233"/>
      <c r="I6" s="233"/>
      <c r="J6" s="233"/>
    </row>
    <row r="7" spans="2:10" s="7" customFormat="1" ht="18.75" x14ac:dyDescent="0.3">
      <c r="B7" s="74" t="s">
        <v>47</v>
      </c>
      <c r="C7" s="74"/>
      <c r="D7" s="41" t="s">
        <v>46</v>
      </c>
      <c r="E7" s="74" t="s">
        <v>45</v>
      </c>
      <c r="F7" s="11"/>
      <c r="G7" s="74" t="s">
        <v>47</v>
      </c>
      <c r="H7" s="74"/>
      <c r="I7" s="41" t="s">
        <v>46</v>
      </c>
      <c r="J7" s="74" t="s">
        <v>45</v>
      </c>
    </row>
    <row r="8" spans="2:10" s="7" customFormat="1" ht="18.75" x14ac:dyDescent="0.3">
      <c r="B8" s="75" t="s">
        <v>180</v>
      </c>
      <c r="C8" s="75" t="str">
        <f ca="1">'2кл.'!C8</f>
        <v>кг</v>
      </c>
      <c r="D8" s="89">
        <v>0.4</v>
      </c>
      <c r="E8" s="181">
        <f ca="1">'2кл.'!E8</f>
        <v>1</v>
      </c>
      <c r="F8" s="12"/>
      <c r="G8" s="75" t="s">
        <v>180</v>
      </c>
      <c r="H8" s="75" t="str">
        <f ca="1">'2кл.'!H8</f>
        <v>кг</v>
      </c>
      <c r="I8" s="89">
        <v>0.4</v>
      </c>
      <c r="J8" s="181">
        <f ca="1">'2кл.'!J8</f>
        <v>1</v>
      </c>
    </row>
    <row r="9" spans="2:10" s="7" customFormat="1" ht="18.75" x14ac:dyDescent="0.3">
      <c r="B9" s="75" t="s">
        <v>181</v>
      </c>
      <c r="C9" s="75" t="str">
        <f ca="1">'2кл.'!C9</f>
        <v>кг</v>
      </c>
      <c r="D9" s="89">
        <v>0.4</v>
      </c>
      <c r="E9" s="181">
        <f ca="1">'2кл.'!E9</f>
        <v>1</v>
      </c>
      <c r="F9" s="12"/>
      <c r="G9" s="75" t="s">
        <v>187</v>
      </c>
      <c r="H9" s="75" t="str">
        <f ca="1">'2кл.'!H9</f>
        <v>кг</v>
      </c>
      <c r="I9" s="89">
        <v>0.4</v>
      </c>
      <c r="J9" s="181">
        <v>1</v>
      </c>
    </row>
    <row r="10" spans="2:10" s="7" customFormat="1" ht="18.75" x14ac:dyDescent="0.3">
      <c r="B10" s="75" t="s">
        <v>182</v>
      </c>
      <c r="C10" s="75" t="str">
        <f ca="1">'2кл.'!C10</f>
        <v>кг</v>
      </c>
      <c r="D10" s="89">
        <v>0.4</v>
      </c>
      <c r="E10" s="181">
        <v>1</v>
      </c>
      <c r="F10" s="12"/>
      <c r="G10" s="75" t="s">
        <v>182</v>
      </c>
      <c r="H10" s="75" t="str">
        <f ca="1">'2кл.'!H10</f>
        <v>кг</v>
      </c>
      <c r="I10" s="89">
        <v>0.4</v>
      </c>
      <c r="J10" s="181">
        <v>1</v>
      </c>
    </row>
    <row r="11" spans="2:10" s="7" customFormat="1" ht="18.75" x14ac:dyDescent="0.3">
      <c r="B11" s="75" t="s">
        <v>183</v>
      </c>
      <c r="C11" s="75" t="s">
        <v>21</v>
      </c>
      <c r="D11" s="89">
        <v>0.4</v>
      </c>
      <c r="E11" s="181">
        <v>1</v>
      </c>
      <c r="F11" s="12"/>
      <c r="G11" s="75" t="s">
        <v>188</v>
      </c>
      <c r="H11" s="75" t="str">
        <f ca="1">'2кл.'!H11</f>
        <v>кг</v>
      </c>
      <c r="I11" s="89">
        <v>0.4</v>
      </c>
      <c r="J11" s="181">
        <f ca="1">'2кл.'!J11</f>
        <v>1</v>
      </c>
    </row>
    <row r="12" spans="2:10" s="7" customFormat="1" ht="18.75" x14ac:dyDescent="0.3">
      <c r="B12" s="75" t="str">
        <f ca="1">'2кл.'!B12</f>
        <v xml:space="preserve">Соки фруктово-ягодные </v>
      </c>
      <c r="C12" s="75" t="s">
        <v>44</v>
      </c>
      <c r="D12" s="89">
        <f ca="1">'2кл.'!D12</f>
        <v>1</v>
      </c>
      <c r="E12" s="181">
        <v>1</v>
      </c>
      <c r="F12" s="12"/>
      <c r="G12" s="75" t="s">
        <v>183</v>
      </c>
      <c r="H12" s="75" t="str">
        <f ca="1">'2кл.'!H12</f>
        <v>кг</v>
      </c>
      <c r="I12" s="89">
        <v>0.4</v>
      </c>
      <c r="J12" s="181">
        <f ca="1">'2кл.'!J12</f>
        <v>1</v>
      </c>
    </row>
    <row r="13" spans="2:10" s="7" customFormat="1" ht="18.75" x14ac:dyDescent="0.3">
      <c r="B13" s="75" t="s">
        <v>184</v>
      </c>
      <c r="C13" s="75" t="s">
        <v>44</v>
      </c>
      <c r="D13" s="89">
        <v>1</v>
      </c>
      <c r="E13" s="181">
        <f ca="1">'2кл.'!E13</f>
        <v>4</v>
      </c>
      <c r="F13" s="12"/>
      <c r="G13" s="75" t="str">
        <f ca="1">'2кл.'!G13</f>
        <v xml:space="preserve">Соки фруктово-ягодные </v>
      </c>
      <c r="H13" s="75" t="str">
        <f ca="1">'2кл.'!H13</f>
        <v>л</v>
      </c>
      <c r="I13" s="89">
        <f ca="1">'2кл.'!I13</f>
        <v>1</v>
      </c>
      <c r="J13" s="181">
        <v>1</v>
      </c>
    </row>
    <row r="14" spans="2:10" s="7" customFormat="1" ht="18.75" x14ac:dyDescent="0.3">
      <c r="B14" s="75" t="s">
        <v>185</v>
      </c>
      <c r="C14" s="75" t="s">
        <v>21</v>
      </c>
      <c r="D14" s="89">
        <v>0.4</v>
      </c>
      <c r="E14" s="181">
        <f ca="1">'2кл.'!E14</f>
        <v>1</v>
      </c>
      <c r="F14" s="12"/>
      <c r="G14" s="75" t="s">
        <v>49</v>
      </c>
      <c r="H14" s="75" t="s">
        <v>52</v>
      </c>
      <c r="I14" s="89">
        <v>1</v>
      </c>
      <c r="J14" s="181">
        <v>2</v>
      </c>
    </row>
    <row r="15" spans="2:10" s="7" customFormat="1" ht="18.75" x14ac:dyDescent="0.3">
      <c r="B15" s="75" t="s">
        <v>186</v>
      </c>
      <c r="C15" s="75" t="s">
        <v>21</v>
      </c>
      <c r="D15" s="89">
        <v>0.4</v>
      </c>
      <c r="E15" s="181">
        <v>2</v>
      </c>
      <c r="F15" s="12"/>
      <c r="G15" s="75" t="s">
        <v>189</v>
      </c>
      <c r="H15" s="75" t="str">
        <f>'2кл.'!H16</f>
        <v>кг</v>
      </c>
      <c r="I15" s="89">
        <v>0.4</v>
      </c>
      <c r="J15" s="181">
        <f>'2кл.'!J16</f>
        <v>1</v>
      </c>
    </row>
    <row r="16" spans="2:10" s="7" customFormat="1" ht="18.75" x14ac:dyDescent="0.3">
      <c r="B16" s="75" t="s">
        <v>49</v>
      </c>
      <c r="C16" s="75" t="s">
        <v>52</v>
      </c>
      <c r="D16" s="89">
        <v>1</v>
      </c>
      <c r="E16" s="181">
        <v>1</v>
      </c>
      <c r="F16" s="12"/>
      <c r="G16" s="75" t="s">
        <v>186</v>
      </c>
      <c r="H16" s="75" t="s">
        <v>21</v>
      </c>
      <c r="I16" s="89">
        <v>0.4</v>
      </c>
      <c r="J16" s="181">
        <v>1</v>
      </c>
    </row>
    <row r="17" spans="1:12" s="7" customFormat="1" ht="18.75" x14ac:dyDescent="0.3">
      <c r="B17" s="75"/>
      <c r="C17" s="75"/>
      <c r="D17" s="89"/>
      <c r="E17" s="90"/>
      <c r="F17" s="12"/>
      <c r="G17" s="75" t="s">
        <v>190</v>
      </c>
      <c r="H17" s="75" t="s">
        <v>21</v>
      </c>
      <c r="I17" s="89">
        <v>0.2</v>
      </c>
      <c r="J17" s="181">
        <v>1</v>
      </c>
    </row>
    <row r="18" spans="1:12" s="7" customFormat="1" ht="18.75" x14ac:dyDescent="0.3">
      <c r="B18" s="75"/>
      <c r="C18" s="75"/>
      <c r="D18" s="89"/>
      <c r="E18" s="90"/>
      <c r="F18" s="12"/>
      <c r="G18" s="75" t="s">
        <v>191</v>
      </c>
      <c r="H18" s="75" t="s">
        <v>44</v>
      </c>
      <c r="I18" s="89">
        <v>1</v>
      </c>
      <c r="J18" s="181">
        <v>4</v>
      </c>
    </row>
    <row r="19" spans="1:12" s="7" customFormat="1" ht="18.75" x14ac:dyDescent="0.3">
      <c r="B19" s="75"/>
      <c r="C19" s="75"/>
      <c r="D19" s="89"/>
      <c r="E19" s="90"/>
      <c r="F19" s="12"/>
      <c r="G19" s="75" t="s">
        <v>77</v>
      </c>
      <c r="H19" s="75" t="s">
        <v>21</v>
      </c>
      <c r="I19" s="89">
        <v>0.8</v>
      </c>
      <c r="J19" s="181">
        <v>1</v>
      </c>
    </row>
    <row r="20" spans="1:12" s="7" customFormat="1" ht="18.75" x14ac:dyDescent="0.3">
      <c r="B20" s="12"/>
      <c r="C20" s="11"/>
      <c r="D20" s="11"/>
      <c r="E20" s="11"/>
      <c r="F20" s="12"/>
      <c r="G20" s="11"/>
      <c r="H20" s="11"/>
    </row>
    <row r="21" spans="1:12" ht="11.25" customHeight="1" x14ac:dyDescent="0.3">
      <c r="E21" s="10"/>
      <c r="F21" s="10"/>
    </row>
    <row r="22" spans="1:12" ht="58.5" customHeight="1" x14ac:dyDescent="0.25">
      <c r="A22" s="54" t="s">
        <v>0</v>
      </c>
      <c r="B22" s="65" t="s">
        <v>41</v>
      </c>
      <c r="C22" s="55" t="s">
        <v>1</v>
      </c>
      <c r="D22" s="55" t="s">
        <v>2</v>
      </c>
      <c r="E22" s="14" t="s">
        <v>11</v>
      </c>
      <c r="F22" s="13" t="s">
        <v>0</v>
      </c>
      <c r="G22" s="65" t="s">
        <v>4</v>
      </c>
      <c r="H22" s="65" t="s">
        <v>42</v>
      </c>
      <c r="I22" s="65" t="s">
        <v>3</v>
      </c>
      <c r="J22" s="53"/>
      <c r="K22" s="53"/>
      <c r="L22" s="53"/>
    </row>
    <row r="23" spans="1:12" ht="27" customHeight="1" x14ac:dyDescent="0.25">
      <c r="A23" s="21">
        <v>1</v>
      </c>
      <c r="B23" s="144" t="s">
        <v>115</v>
      </c>
      <c r="C23" s="117">
        <v>3</v>
      </c>
      <c r="D23" s="145"/>
      <c r="E23" s="118" t="s">
        <v>13</v>
      </c>
      <c r="F23" s="119" t="s">
        <v>116</v>
      </c>
      <c r="G23" s="22"/>
      <c r="H23" s="63"/>
      <c r="I23" s="22"/>
    </row>
    <row r="24" spans="1:12" ht="27" customHeight="1" x14ac:dyDescent="0.25">
      <c r="A24" s="21">
        <v>2</v>
      </c>
      <c r="B24" s="146" t="s">
        <v>117</v>
      </c>
      <c r="C24" s="117">
        <v>3</v>
      </c>
      <c r="D24" s="145"/>
      <c r="E24" s="118" t="s">
        <v>13</v>
      </c>
      <c r="F24" s="119" t="s">
        <v>12</v>
      </c>
      <c r="G24" s="22"/>
      <c r="H24" s="62"/>
      <c r="I24" s="22"/>
    </row>
    <row r="25" spans="1:12" ht="27" customHeight="1" x14ac:dyDescent="0.25">
      <c r="A25" s="21">
        <v>3</v>
      </c>
      <c r="B25" s="144" t="s">
        <v>118</v>
      </c>
      <c r="C25" s="117">
        <v>3</v>
      </c>
      <c r="D25" s="145"/>
      <c r="E25" s="118" t="s">
        <v>13</v>
      </c>
      <c r="F25" s="119" t="s">
        <v>12</v>
      </c>
      <c r="G25" s="22"/>
      <c r="H25" s="62"/>
      <c r="I25" s="22"/>
    </row>
    <row r="26" spans="1:12" ht="27" customHeight="1" x14ac:dyDescent="0.25">
      <c r="A26" s="21">
        <v>4</v>
      </c>
      <c r="B26" s="144" t="s">
        <v>119</v>
      </c>
      <c r="C26" s="117">
        <v>3</v>
      </c>
      <c r="D26" s="145"/>
      <c r="E26" s="118" t="s">
        <v>13</v>
      </c>
      <c r="F26" s="119" t="s">
        <v>12</v>
      </c>
      <c r="G26" s="22"/>
      <c r="H26" s="62"/>
      <c r="I26" s="22"/>
    </row>
    <row r="27" spans="1:12" ht="27" customHeight="1" x14ac:dyDescent="0.25">
      <c r="A27" s="21">
        <v>5</v>
      </c>
      <c r="B27" s="144" t="s">
        <v>141</v>
      </c>
      <c r="C27" s="117">
        <v>3</v>
      </c>
      <c r="D27" s="145"/>
      <c r="E27" s="118" t="s">
        <v>13</v>
      </c>
      <c r="F27" s="119" t="s">
        <v>12</v>
      </c>
      <c r="G27" s="22"/>
      <c r="H27" s="62"/>
      <c r="I27" s="22"/>
    </row>
    <row r="28" spans="1:12" ht="27" customHeight="1" x14ac:dyDescent="0.25">
      <c r="A28" s="21">
        <v>6</v>
      </c>
      <c r="B28" s="144" t="s">
        <v>120</v>
      </c>
      <c r="C28" s="117">
        <v>3</v>
      </c>
      <c r="D28" s="145"/>
      <c r="E28" s="118" t="s">
        <v>13</v>
      </c>
      <c r="F28" s="119" t="s">
        <v>12</v>
      </c>
      <c r="G28" s="22"/>
      <c r="H28" s="62"/>
      <c r="I28" s="22"/>
    </row>
    <row r="29" spans="1:12" ht="27" customHeight="1" x14ac:dyDescent="0.25">
      <c r="A29" s="21">
        <v>7</v>
      </c>
      <c r="B29" s="146" t="s">
        <v>121</v>
      </c>
      <c r="C29" s="117">
        <v>3</v>
      </c>
      <c r="D29" s="145"/>
      <c r="E29" s="118" t="s">
        <v>13</v>
      </c>
      <c r="F29" s="119" t="s">
        <v>12</v>
      </c>
      <c r="G29" s="22"/>
      <c r="H29" s="62"/>
      <c r="I29" s="22"/>
    </row>
    <row r="30" spans="1:12" ht="27" customHeight="1" x14ac:dyDescent="0.25">
      <c r="A30" s="21">
        <v>8</v>
      </c>
      <c r="B30" s="144" t="s">
        <v>122</v>
      </c>
      <c r="C30" s="117">
        <v>3</v>
      </c>
      <c r="D30" s="145"/>
      <c r="E30" s="118" t="s">
        <v>13</v>
      </c>
      <c r="F30" s="119" t="s">
        <v>12</v>
      </c>
      <c r="G30" s="22"/>
      <c r="H30" s="62"/>
      <c r="I30" s="22"/>
    </row>
    <row r="31" spans="1:12" ht="27" customHeight="1" x14ac:dyDescent="0.25">
      <c r="A31" s="21">
        <v>9</v>
      </c>
      <c r="B31" s="144" t="s">
        <v>123</v>
      </c>
      <c r="C31" s="117">
        <v>3</v>
      </c>
      <c r="D31" s="145"/>
      <c r="E31" s="118" t="s">
        <v>13</v>
      </c>
      <c r="F31" s="119" t="s">
        <v>12</v>
      </c>
      <c r="G31" s="22"/>
      <c r="H31" s="62"/>
      <c r="I31" s="22"/>
    </row>
    <row r="32" spans="1:12" ht="27" customHeight="1" x14ac:dyDescent="0.25">
      <c r="A32" s="21">
        <v>10</v>
      </c>
      <c r="B32" s="144" t="s">
        <v>201</v>
      </c>
      <c r="C32" s="117">
        <v>3</v>
      </c>
      <c r="D32" s="145"/>
      <c r="E32" s="118" t="s">
        <v>13</v>
      </c>
      <c r="F32" s="119" t="s">
        <v>12</v>
      </c>
      <c r="G32" s="22"/>
      <c r="H32" s="62"/>
      <c r="I32" s="22"/>
    </row>
    <row r="33" spans="1:9" ht="27" customHeight="1" x14ac:dyDescent="0.25">
      <c r="A33" s="21">
        <v>11</v>
      </c>
      <c r="B33" s="144" t="s">
        <v>140</v>
      </c>
      <c r="C33" s="117">
        <v>3</v>
      </c>
      <c r="D33" s="145"/>
      <c r="E33" s="118" t="s">
        <v>13</v>
      </c>
      <c r="F33" s="119" t="s">
        <v>12</v>
      </c>
      <c r="G33" s="22"/>
      <c r="H33" s="62"/>
      <c r="I33" s="22"/>
    </row>
    <row r="34" spans="1:9" ht="27" customHeight="1" x14ac:dyDescent="0.25">
      <c r="A34" s="21">
        <v>12</v>
      </c>
      <c r="B34" s="146" t="s">
        <v>124</v>
      </c>
      <c r="C34" s="117">
        <v>3</v>
      </c>
      <c r="D34" s="145"/>
      <c r="E34" s="118" t="s">
        <v>13</v>
      </c>
      <c r="F34" s="119" t="s">
        <v>12</v>
      </c>
      <c r="G34" s="22"/>
      <c r="H34" s="62"/>
      <c r="I34" s="22"/>
    </row>
    <row r="35" spans="1:9" ht="27" customHeight="1" x14ac:dyDescent="0.25">
      <c r="A35" s="21">
        <v>13</v>
      </c>
      <c r="B35" s="146" t="s">
        <v>133</v>
      </c>
      <c r="C35" s="117">
        <v>3</v>
      </c>
      <c r="D35" s="145"/>
      <c r="E35" s="118" t="s">
        <v>13</v>
      </c>
      <c r="F35" s="119" t="s">
        <v>12</v>
      </c>
      <c r="G35" s="22"/>
      <c r="H35" s="62"/>
      <c r="I35" s="22"/>
    </row>
    <row r="36" spans="1:9" ht="27" customHeight="1" x14ac:dyDescent="0.25">
      <c r="A36" s="21">
        <v>14</v>
      </c>
      <c r="B36" s="146" t="s">
        <v>125</v>
      </c>
      <c r="C36" s="117">
        <v>3</v>
      </c>
      <c r="D36" s="145"/>
      <c r="E36" s="118" t="s">
        <v>13</v>
      </c>
      <c r="F36" s="119" t="s">
        <v>12</v>
      </c>
      <c r="G36" s="22"/>
      <c r="H36" s="62"/>
      <c r="I36" s="22"/>
    </row>
    <row r="37" spans="1:9" ht="27" customHeight="1" x14ac:dyDescent="0.25">
      <c r="A37" s="21">
        <v>15</v>
      </c>
      <c r="B37" s="144" t="s">
        <v>126</v>
      </c>
      <c r="C37" s="117">
        <v>3</v>
      </c>
      <c r="D37" s="117" t="s">
        <v>146</v>
      </c>
      <c r="E37" s="118" t="s">
        <v>13</v>
      </c>
      <c r="F37" s="119" t="s">
        <v>12</v>
      </c>
      <c r="G37" s="22"/>
      <c r="H37" s="62"/>
      <c r="I37" s="22"/>
    </row>
    <row r="38" spans="1:9" s="20" customFormat="1" ht="21" customHeight="1" x14ac:dyDescent="0.25">
      <c r="A38" s="234" t="s">
        <v>14</v>
      </c>
      <c r="B38" s="234"/>
      <c r="C38" s="234"/>
      <c r="D38" s="234"/>
      <c r="E38" s="234"/>
      <c r="F38" s="18">
        <v>15</v>
      </c>
      <c r="G38" s="223"/>
      <c r="H38" s="223"/>
      <c r="I38" s="223"/>
    </row>
    <row r="39" spans="1:9" s="20" customFormat="1" ht="24.75" customHeight="1" x14ac:dyDescent="0.25">
      <c r="A39" s="222" t="s">
        <v>15</v>
      </c>
      <c r="B39" s="222"/>
      <c r="C39" s="222"/>
      <c r="D39" s="222"/>
      <c r="E39" s="222"/>
      <c r="F39" s="57">
        <v>0</v>
      </c>
      <c r="G39" s="223"/>
      <c r="H39" s="223"/>
      <c r="I39" s="223"/>
    </row>
    <row r="40" spans="1:9" s="20" customFormat="1" ht="26.25" customHeight="1" x14ac:dyDescent="0.25">
      <c r="A40" s="224" t="s">
        <v>16</v>
      </c>
      <c r="B40" s="224"/>
      <c r="C40" s="224"/>
      <c r="D40" s="224"/>
      <c r="E40" s="224"/>
      <c r="F40" s="19">
        <f>SUM(F38:F39)</f>
        <v>15</v>
      </c>
      <c r="G40" s="225"/>
      <c r="H40" s="225"/>
      <c r="I40" s="225"/>
    </row>
    <row r="41" spans="1:9" s="121" customFormat="1" ht="18.75" x14ac:dyDescent="0.3">
      <c r="A41" s="130"/>
      <c r="B41" s="130" t="s">
        <v>5</v>
      </c>
      <c r="C41" s="130"/>
      <c r="D41" s="130"/>
      <c r="E41" s="131"/>
      <c r="F41" s="130" t="s">
        <v>112</v>
      </c>
      <c r="G41" s="130"/>
      <c r="H41" s="130"/>
      <c r="I41" s="130"/>
    </row>
    <row r="42" spans="1:9" s="121" customFormat="1" ht="18.75" x14ac:dyDescent="0.3">
      <c r="A42" s="130"/>
      <c r="B42" s="130" t="s">
        <v>6</v>
      </c>
      <c r="C42" s="130"/>
      <c r="D42" s="130"/>
      <c r="E42" s="130"/>
      <c r="F42" s="130" t="s">
        <v>127</v>
      </c>
      <c r="G42" s="130"/>
      <c r="H42" s="130"/>
      <c r="I42" s="130"/>
    </row>
    <row r="43" spans="1:9" s="121" customFormat="1" ht="18.75" x14ac:dyDescent="0.3">
      <c r="A43" s="130"/>
      <c r="B43" s="236" t="s">
        <v>7</v>
      </c>
      <c r="C43" s="236"/>
      <c r="D43" s="236"/>
      <c r="E43" s="131"/>
      <c r="F43" s="130" t="s">
        <v>210</v>
      </c>
      <c r="G43" s="130"/>
      <c r="H43" s="130"/>
      <c r="I43" s="130"/>
    </row>
    <row r="44" spans="1:9" ht="6" customHeight="1" x14ac:dyDescent="0.25"/>
  </sheetData>
  <mergeCells count="12">
    <mergeCell ref="B3:J3"/>
    <mergeCell ref="B6:E6"/>
    <mergeCell ref="D4:H4"/>
    <mergeCell ref="G6:J6"/>
    <mergeCell ref="B43:D43"/>
    <mergeCell ref="B2:J2"/>
    <mergeCell ref="A38:E38"/>
    <mergeCell ref="G38:I38"/>
    <mergeCell ref="A39:E39"/>
    <mergeCell ref="G39:I39"/>
    <mergeCell ref="A40:E40"/>
    <mergeCell ref="G40:I40"/>
  </mergeCells>
  <pageMargins left="0.51181102362204722" right="0.11811023622047245" top="0.15748031496062992" bottom="0.15748031496062992" header="0" footer="0"/>
  <pageSetup paperSize="9" scale="75" orientation="portrait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2:L52"/>
  <sheetViews>
    <sheetView view="pageBreakPreview" topLeftCell="A40" zoomScaleNormal="100" zoomScaleSheetLayoutView="100" workbookViewId="0">
      <selection activeCell="I4" sqref="I4"/>
    </sheetView>
  </sheetViews>
  <sheetFormatPr defaultRowHeight="15" x14ac:dyDescent="0.25"/>
  <cols>
    <col min="1" max="1" width="3.85546875" style="52" customWidth="1"/>
    <col min="2" max="2" width="24.5703125" style="52" customWidth="1"/>
    <col min="3" max="3" width="5.7109375" style="52" customWidth="1"/>
    <col min="4" max="4" width="10.28515625" style="52" customWidth="1"/>
    <col min="5" max="5" width="11.85546875" style="52" customWidth="1"/>
    <col min="6" max="6" width="7.42578125" style="52" customWidth="1"/>
    <col min="7" max="7" width="26.140625" style="52" customWidth="1"/>
    <col min="8" max="8" width="9.85546875" style="52" customWidth="1"/>
    <col min="9" max="9" width="11.140625" style="52" customWidth="1"/>
    <col min="10" max="10" width="5.85546875" style="52" customWidth="1"/>
    <col min="11" max="11" width="2.140625" style="52" customWidth="1"/>
    <col min="12" max="16384" width="9.140625" style="52"/>
  </cols>
  <sheetData>
    <row r="2" spans="1:10" s="7" customFormat="1" ht="57.6" customHeight="1" x14ac:dyDescent="0.3">
      <c r="B2" s="230" t="s">
        <v>218</v>
      </c>
      <c r="C2" s="230"/>
      <c r="D2" s="230"/>
      <c r="E2" s="230"/>
      <c r="F2" s="230"/>
      <c r="G2" s="230"/>
      <c r="H2" s="230"/>
      <c r="I2" s="230"/>
      <c r="J2" s="230"/>
    </row>
    <row r="3" spans="1:10" s="7" customFormat="1" ht="57.6" customHeight="1" x14ac:dyDescent="0.3">
      <c r="B3" s="226" t="s">
        <v>43</v>
      </c>
      <c r="C3" s="226"/>
      <c r="D3" s="226"/>
      <c r="E3" s="226"/>
      <c r="F3" s="226"/>
      <c r="G3" s="226"/>
      <c r="H3" s="226"/>
      <c r="I3" s="226"/>
      <c r="J3" s="226"/>
    </row>
    <row r="4" spans="1:10" s="7" customFormat="1" ht="26.1" customHeight="1" x14ac:dyDescent="0.3">
      <c r="B4" s="72"/>
      <c r="C4" s="72"/>
      <c r="D4" s="235" t="str">
        <f>'1кл.'!D4:H4</f>
        <v>Период   13.01. – 07.02. 2025 (20 дней )</v>
      </c>
      <c r="E4" s="235"/>
      <c r="F4" s="235"/>
      <c r="G4" s="235"/>
      <c r="H4" s="235"/>
      <c r="I4" s="72"/>
      <c r="J4" s="72"/>
    </row>
    <row r="5" spans="1:10" s="7" customFormat="1" ht="6.6" customHeight="1" x14ac:dyDescent="0.3">
      <c r="A5" s="81"/>
      <c r="B5" s="73"/>
      <c r="C5" s="73"/>
      <c r="D5" s="73"/>
      <c r="E5" s="73"/>
      <c r="F5" s="73"/>
      <c r="G5" s="73"/>
      <c r="H5" s="73"/>
      <c r="I5" s="73"/>
    </row>
    <row r="6" spans="1:10" s="7" customFormat="1" ht="18.75" x14ac:dyDescent="0.3">
      <c r="B6" s="227" t="s">
        <v>9</v>
      </c>
      <c r="C6" s="228"/>
      <c r="D6" s="228"/>
      <c r="E6" s="229"/>
      <c r="G6" s="233" t="s">
        <v>10</v>
      </c>
      <c r="H6" s="233"/>
      <c r="I6" s="233"/>
      <c r="J6" s="233"/>
    </row>
    <row r="7" spans="1:10" s="7" customFormat="1" ht="18.75" x14ac:dyDescent="0.3">
      <c r="B7" s="74" t="s">
        <v>47</v>
      </c>
      <c r="C7" s="74"/>
      <c r="D7" s="41" t="s">
        <v>46</v>
      </c>
      <c r="E7" s="74" t="s">
        <v>45</v>
      </c>
      <c r="F7" s="11"/>
      <c r="G7" s="74" t="s">
        <v>47</v>
      </c>
      <c r="H7" s="74"/>
      <c r="I7" s="41" t="s">
        <v>46</v>
      </c>
      <c r="J7" s="74" t="s">
        <v>45</v>
      </c>
    </row>
    <row r="8" spans="1:10" s="7" customFormat="1" ht="18.75" x14ac:dyDescent="0.3">
      <c r="B8" s="75" t="s">
        <v>180</v>
      </c>
      <c r="C8" s="75" t="str">
        <f ca="1">'2кл.'!C8</f>
        <v>кг</v>
      </c>
      <c r="D8" s="89">
        <v>0.4</v>
      </c>
      <c r="E8" s="181">
        <f ca="1">'2кл.'!E8</f>
        <v>1</v>
      </c>
      <c r="F8" s="12"/>
      <c r="G8" s="75" t="s">
        <v>180</v>
      </c>
      <c r="H8" s="75" t="str">
        <f ca="1">'2кл.'!H8</f>
        <v>кг</v>
      </c>
      <c r="I8" s="89">
        <v>0.4</v>
      </c>
      <c r="J8" s="181">
        <f ca="1">'2кл.'!J8</f>
        <v>1</v>
      </c>
    </row>
    <row r="9" spans="1:10" s="7" customFormat="1" ht="18.75" x14ac:dyDescent="0.3">
      <c r="B9" s="75" t="s">
        <v>181</v>
      </c>
      <c r="C9" s="75" t="str">
        <f ca="1">'2кл.'!C9</f>
        <v>кг</v>
      </c>
      <c r="D9" s="89">
        <v>0.4</v>
      </c>
      <c r="E9" s="181">
        <f ca="1">'2кл.'!E9</f>
        <v>1</v>
      </c>
      <c r="F9" s="12"/>
      <c r="G9" s="75" t="s">
        <v>187</v>
      </c>
      <c r="H9" s="75" t="str">
        <f ca="1">'2кл.'!H9</f>
        <v>кг</v>
      </c>
      <c r="I9" s="89">
        <v>0.4</v>
      </c>
      <c r="J9" s="181">
        <v>1</v>
      </c>
    </row>
    <row r="10" spans="1:10" s="7" customFormat="1" ht="18.75" x14ac:dyDescent="0.3">
      <c r="B10" s="75" t="s">
        <v>182</v>
      </c>
      <c r="C10" s="75" t="str">
        <f ca="1">'2кл.'!C10</f>
        <v>кг</v>
      </c>
      <c r="D10" s="89">
        <v>0.4</v>
      </c>
      <c r="E10" s="181">
        <v>1</v>
      </c>
      <c r="F10" s="12"/>
      <c r="G10" s="75" t="s">
        <v>182</v>
      </c>
      <c r="H10" s="75" t="str">
        <f ca="1">'2кл.'!H10</f>
        <v>кг</v>
      </c>
      <c r="I10" s="89">
        <v>0.4</v>
      </c>
      <c r="J10" s="181">
        <v>1</v>
      </c>
    </row>
    <row r="11" spans="1:10" s="7" customFormat="1" ht="18.75" x14ac:dyDescent="0.3">
      <c r="B11" s="75" t="s">
        <v>183</v>
      </c>
      <c r="C11" s="75" t="s">
        <v>21</v>
      </c>
      <c r="D11" s="89">
        <v>0.4</v>
      </c>
      <c r="E11" s="181">
        <v>1</v>
      </c>
      <c r="F11" s="12"/>
      <c r="G11" s="75" t="s">
        <v>188</v>
      </c>
      <c r="H11" s="75" t="str">
        <f ca="1">'2кл.'!H11</f>
        <v>кг</v>
      </c>
      <c r="I11" s="89">
        <v>0.4</v>
      </c>
      <c r="J11" s="181">
        <f ca="1">'2кл.'!J11</f>
        <v>1</v>
      </c>
    </row>
    <row r="12" spans="1:10" s="7" customFormat="1" ht="18.75" x14ac:dyDescent="0.3">
      <c r="B12" s="75" t="str">
        <f ca="1">'2кл.'!B12</f>
        <v xml:space="preserve">Соки фруктово-ягодные </v>
      </c>
      <c r="C12" s="75" t="s">
        <v>44</v>
      </c>
      <c r="D12" s="89">
        <f ca="1">'2кл.'!D12</f>
        <v>1</v>
      </c>
      <c r="E12" s="181">
        <v>1</v>
      </c>
      <c r="F12" s="12"/>
      <c r="G12" s="75" t="s">
        <v>183</v>
      </c>
      <c r="H12" s="75" t="str">
        <f ca="1">'2кл.'!H12</f>
        <v>кг</v>
      </c>
      <c r="I12" s="89">
        <v>0.4</v>
      </c>
      <c r="J12" s="181">
        <f ca="1">'2кл.'!J12</f>
        <v>1</v>
      </c>
    </row>
    <row r="13" spans="1:10" s="7" customFormat="1" ht="18.75" x14ac:dyDescent="0.3">
      <c r="B13" s="75" t="s">
        <v>184</v>
      </c>
      <c r="C13" s="75" t="s">
        <v>44</v>
      </c>
      <c r="D13" s="89">
        <v>1</v>
      </c>
      <c r="E13" s="181">
        <f ca="1">'2кл.'!E13</f>
        <v>4</v>
      </c>
      <c r="F13" s="12"/>
      <c r="G13" s="75" t="str">
        <f ca="1">'2кл.'!G13</f>
        <v xml:space="preserve">Соки фруктово-ягодные </v>
      </c>
      <c r="H13" s="75" t="str">
        <f ca="1">'2кл.'!H13</f>
        <v>л</v>
      </c>
      <c r="I13" s="89">
        <f ca="1">'2кл.'!I13</f>
        <v>1</v>
      </c>
      <c r="J13" s="181">
        <v>1</v>
      </c>
    </row>
    <row r="14" spans="1:10" s="7" customFormat="1" ht="18.75" x14ac:dyDescent="0.3">
      <c r="B14" s="75" t="s">
        <v>185</v>
      </c>
      <c r="C14" s="75" t="s">
        <v>21</v>
      </c>
      <c r="D14" s="89">
        <v>0.4</v>
      </c>
      <c r="E14" s="181">
        <f ca="1">'2кл.'!E14</f>
        <v>1</v>
      </c>
      <c r="F14" s="12"/>
      <c r="G14" s="75" t="s">
        <v>49</v>
      </c>
      <c r="H14" s="75" t="s">
        <v>52</v>
      </c>
      <c r="I14" s="89">
        <v>1</v>
      </c>
      <c r="J14" s="181">
        <v>2</v>
      </c>
    </row>
    <row r="15" spans="1:10" s="7" customFormat="1" ht="18.75" x14ac:dyDescent="0.3">
      <c r="B15" s="75" t="s">
        <v>186</v>
      </c>
      <c r="C15" s="75" t="s">
        <v>21</v>
      </c>
      <c r="D15" s="89">
        <v>0.4</v>
      </c>
      <c r="E15" s="181">
        <v>2</v>
      </c>
      <c r="F15" s="12"/>
      <c r="G15" s="75" t="s">
        <v>189</v>
      </c>
      <c r="H15" s="75" t="str">
        <f>'2кл.'!H16</f>
        <v>кг</v>
      </c>
      <c r="I15" s="89">
        <v>0.4</v>
      </c>
      <c r="J15" s="181">
        <f>'2кл.'!J16</f>
        <v>1</v>
      </c>
    </row>
    <row r="16" spans="1:10" s="7" customFormat="1" ht="18.75" x14ac:dyDescent="0.3">
      <c r="B16" s="75" t="s">
        <v>49</v>
      </c>
      <c r="C16" s="75" t="s">
        <v>52</v>
      </c>
      <c r="D16" s="89">
        <v>1</v>
      </c>
      <c r="E16" s="181">
        <v>1</v>
      </c>
      <c r="F16" s="12"/>
      <c r="G16" s="75" t="s">
        <v>186</v>
      </c>
      <c r="H16" s="75" t="s">
        <v>21</v>
      </c>
      <c r="I16" s="89">
        <v>0.4</v>
      </c>
      <c r="J16" s="181">
        <v>1</v>
      </c>
    </row>
    <row r="17" spans="1:12" s="7" customFormat="1" ht="18.75" x14ac:dyDescent="0.3">
      <c r="B17" s="75"/>
      <c r="C17" s="75"/>
      <c r="D17" s="89"/>
      <c r="E17" s="181"/>
      <c r="F17" s="12"/>
      <c r="G17" s="75" t="s">
        <v>190</v>
      </c>
      <c r="H17" s="75" t="s">
        <v>21</v>
      </c>
      <c r="I17" s="89">
        <v>0.2</v>
      </c>
      <c r="J17" s="181">
        <v>1</v>
      </c>
    </row>
    <row r="18" spans="1:12" s="7" customFormat="1" ht="18.75" x14ac:dyDescent="0.3">
      <c r="B18" s="75"/>
      <c r="C18" s="75"/>
      <c r="D18" s="89"/>
      <c r="E18" s="181"/>
      <c r="F18" s="12"/>
      <c r="G18" s="75" t="s">
        <v>191</v>
      </c>
      <c r="H18" s="75" t="s">
        <v>44</v>
      </c>
      <c r="I18" s="89">
        <v>1</v>
      </c>
      <c r="J18" s="181">
        <v>4</v>
      </c>
    </row>
    <row r="19" spans="1:12" s="7" customFormat="1" ht="18.75" x14ac:dyDescent="0.3">
      <c r="B19" s="75"/>
      <c r="C19" s="75"/>
      <c r="D19" s="89"/>
      <c r="E19" s="90"/>
      <c r="F19" s="12"/>
      <c r="G19" s="75" t="s">
        <v>77</v>
      </c>
      <c r="H19" s="75" t="s">
        <v>21</v>
      </c>
      <c r="I19" s="89">
        <v>0.8</v>
      </c>
      <c r="J19" s="181">
        <v>1</v>
      </c>
    </row>
    <row r="20" spans="1:12" s="7" customFormat="1" ht="5.45" customHeight="1" x14ac:dyDescent="0.3">
      <c r="B20" s="12"/>
      <c r="C20" s="11"/>
      <c r="D20" s="11"/>
      <c r="E20" s="11"/>
      <c r="F20" s="12"/>
      <c r="G20" s="11"/>
      <c r="H20" s="11"/>
    </row>
    <row r="21" spans="1:12" ht="4.5" customHeight="1" x14ac:dyDescent="0.3">
      <c r="E21" s="10"/>
      <c r="F21" s="10"/>
    </row>
    <row r="22" spans="1:12" ht="53.45" customHeight="1" x14ac:dyDescent="0.25">
      <c r="A22" s="54" t="s">
        <v>0</v>
      </c>
      <c r="B22" s="65" t="s">
        <v>41</v>
      </c>
      <c r="C22" s="65" t="s">
        <v>1</v>
      </c>
      <c r="D22" s="65" t="s">
        <v>2</v>
      </c>
      <c r="E22" s="14" t="s">
        <v>11</v>
      </c>
      <c r="F22" s="13" t="s">
        <v>0</v>
      </c>
      <c r="G22" s="65" t="s">
        <v>4</v>
      </c>
      <c r="H22" s="65" t="s">
        <v>42</v>
      </c>
      <c r="I22" s="65" t="s">
        <v>3</v>
      </c>
      <c r="J22" s="53"/>
      <c r="K22" s="53"/>
      <c r="L22" s="53"/>
    </row>
    <row r="23" spans="1:12" ht="27" customHeight="1" x14ac:dyDescent="0.25">
      <c r="A23" s="21">
        <v>1</v>
      </c>
      <c r="B23" s="116" t="s">
        <v>86</v>
      </c>
      <c r="C23" s="117">
        <v>4</v>
      </c>
      <c r="D23" s="136"/>
      <c r="E23" s="118" t="s">
        <v>13</v>
      </c>
      <c r="F23" s="119" t="s">
        <v>12</v>
      </c>
      <c r="G23" s="22"/>
      <c r="H23" s="62"/>
      <c r="I23" s="22"/>
    </row>
    <row r="24" spans="1:12" ht="27" customHeight="1" x14ac:dyDescent="0.25">
      <c r="A24" s="21">
        <v>2</v>
      </c>
      <c r="B24" s="116" t="s">
        <v>87</v>
      </c>
      <c r="C24" s="117">
        <v>4</v>
      </c>
      <c r="D24" s="136"/>
      <c r="E24" s="118" t="s">
        <v>13</v>
      </c>
      <c r="F24" s="119" t="s">
        <v>12</v>
      </c>
      <c r="G24" s="22"/>
      <c r="H24" s="63"/>
      <c r="I24" s="22"/>
    </row>
    <row r="25" spans="1:12" ht="27" customHeight="1" x14ac:dyDescent="0.25">
      <c r="A25" s="21">
        <v>3</v>
      </c>
      <c r="B25" s="116" t="s">
        <v>88</v>
      </c>
      <c r="C25" s="117">
        <v>4</v>
      </c>
      <c r="D25" s="136"/>
      <c r="E25" s="118" t="s">
        <v>13</v>
      </c>
      <c r="F25" s="119" t="s">
        <v>12</v>
      </c>
      <c r="G25" s="22"/>
      <c r="H25" s="63"/>
      <c r="I25" s="22"/>
    </row>
    <row r="26" spans="1:12" ht="27" customHeight="1" x14ac:dyDescent="0.25">
      <c r="A26" s="21">
        <v>4</v>
      </c>
      <c r="B26" s="120" t="s">
        <v>89</v>
      </c>
      <c r="C26" s="117">
        <v>4</v>
      </c>
      <c r="D26" s="136"/>
      <c r="E26" s="118" t="s">
        <v>13</v>
      </c>
      <c r="F26" s="119" t="s">
        <v>12</v>
      </c>
      <c r="G26" s="22"/>
      <c r="H26" s="63"/>
      <c r="I26" s="22"/>
    </row>
    <row r="27" spans="1:12" ht="27" customHeight="1" x14ac:dyDescent="0.25">
      <c r="A27" s="21">
        <v>5</v>
      </c>
      <c r="B27" s="120" t="s">
        <v>90</v>
      </c>
      <c r="C27" s="117">
        <v>4</v>
      </c>
      <c r="D27" s="136"/>
      <c r="E27" s="118" t="s">
        <v>13</v>
      </c>
      <c r="F27" s="119" t="s">
        <v>12</v>
      </c>
      <c r="G27" s="22"/>
      <c r="H27" s="63"/>
      <c r="I27" s="22"/>
    </row>
    <row r="28" spans="1:12" ht="27" customHeight="1" x14ac:dyDescent="0.25">
      <c r="A28" s="21">
        <v>6</v>
      </c>
      <c r="B28" s="116" t="s">
        <v>91</v>
      </c>
      <c r="C28" s="117">
        <v>4</v>
      </c>
      <c r="D28" s="136"/>
      <c r="E28" s="118" t="s">
        <v>13</v>
      </c>
      <c r="F28" s="119" t="s">
        <v>12</v>
      </c>
      <c r="G28" s="22"/>
      <c r="H28" s="63"/>
      <c r="I28" s="22"/>
    </row>
    <row r="29" spans="1:12" ht="27" customHeight="1" x14ac:dyDescent="0.25">
      <c r="A29" s="21">
        <v>7</v>
      </c>
      <c r="B29" s="116" t="s">
        <v>175</v>
      </c>
      <c r="C29" s="117">
        <v>4</v>
      </c>
      <c r="D29" s="136"/>
      <c r="E29" s="118" t="s">
        <v>13</v>
      </c>
      <c r="F29" s="119" t="s">
        <v>12</v>
      </c>
      <c r="G29" s="22"/>
      <c r="H29" s="63"/>
      <c r="I29" s="22"/>
    </row>
    <row r="30" spans="1:12" ht="27" customHeight="1" x14ac:dyDescent="0.25">
      <c r="A30" s="21">
        <v>8</v>
      </c>
      <c r="B30" s="120" t="s">
        <v>135</v>
      </c>
      <c r="C30" s="117">
        <v>4</v>
      </c>
      <c r="D30" s="125" t="s">
        <v>56</v>
      </c>
      <c r="E30" s="118" t="s">
        <v>13</v>
      </c>
      <c r="F30" s="119" t="s">
        <v>12</v>
      </c>
      <c r="G30" s="22"/>
      <c r="H30" s="63"/>
      <c r="I30" s="22"/>
    </row>
    <row r="31" spans="1:12" ht="27" customHeight="1" x14ac:dyDescent="0.25">
      <c r="A31" s="21">
        <v>9</v>
      </c>
      <c r="B31" s="120" t="s">
        <v>136</v>
      </c>
      <c r="C31" s="117">
        <v>4</v>
      </c>
      <c r="D31" s="136"/>
      <c r="E31" s="118" t="s">
        <v>13</v>
      </c>
      <c r="F31" s="122" t="s">
        <v>12</v>
      </c>
      <c r="G31" s="22"/>
      <c r="H31" s="63"/>
      <c r="I31" s="22"/>
    </row>
    <row r="32" spans="1:12" ht="27" customHeight="1" x14ac:dyDescent="0.25">
      <c r="A32" s="21">
        <v>10</v>
      </c>
      <c r="B32" s="215" t="s">
        <v>92</v>
      </c>
      <c r="C32" s="117">
        <v>4</v>
      </c>
      <c r="D32" s="136"/>
      <c r="E32" s="118" t="s">
        <v>13</v>
      </c>
      <c r="F32" s="122" t="s">
        <v>212</v>
      </c>
      <c r="G32" s="22"/>
      <c r="H32" s="63"/>
      <c r="I32" s="22"/>
    </row>
    <row r="33" spans="1:12" ht="27" customHeight="1" x14ac:dyDescent="0.25">
      <c r="A33" s="21"/>
      <c r="B33" s="121"/>
      <c r="C33" s="117"/>
      <c r="D33" s="158" t="s">
        <v>213</v>
      </c>
      <c r="E33" s="118" t="s">
        <v>13</v>
      </c>
      <c r="F33" s="216" t="s">
        <v>139</v>
      </c>
      <c r="G33" s="22"/>
      <c r="H33" s="63"/>
      <c r="I33" s="22"/>
    </row>
    <row r="34" spans="1:12" ht="27" customHeight="1" x14ac:dyDescent="0.25">
      <c r="A34" s="21">
        <v>11</v>
      </c>
      <c r="B34" s="116" t="s">
        <v>93</v>
      </c>
      <c r="C34" s="117">
        <v>4</v>
      </c>
      <c r="D34" s="136"/>
      <c r="E34" s="118" t="s">
        <v>13</v>
      </c>
      <c r="F34" s="119" t="s">
        <v>12</v>
      </c>
      <c r="G34" s="22"/>
      <c r="H34" s="63"/>
      <c r="I34" s="22"/>
    </row>
    <row r="35" spans="1:12" ht="27" customHeight="1" x14ac:dyDescent="0.25">
      <c r="A35" s="21">
        <v>12</v>
      </c>
      <c r="B35" s="116" t="s">
        <v>94</v>
      </c>
      <c r="C35" s="117">
        <v>4</v>
      </c>
      <c r="D35" s="136"/>
      <c r="E35" s="118" t="s">
        <v>13</v>
      </c>
      <c r="F35" s="119" t="s">
        <v>12</v>
      </c>
      <c r="G35" s="22"/>
      <c r="H35" s="62"/>
      <c r="I35" s="22"/>
    </row>
    <row r="36" spans="1:12" ht="27" customHeight="1" x14ac:dyDescent="0.25">
      <c r="A36" s="21">
        <v>13</v>
      </c>
      <c r="B36" s="121" t="s">
        <v>137</v>
      </c>
      <c r="C36" s="117">
        <v>4</v>
      </c>
      <c r="D36" s="136"/>
      <c r="E36" s="118" t="s">
        <v>13</v>
      </c>
      <c r="F36" s="119" t="s">
        <v>12</v>
      </c>
      <c r="G36" s="22"/>
      <c r="H36" s="62"/>
      <c r="I36" s="22"/>
    </row>
    <row r="37" spans="1:12" ht="27" customHeight="1" x14ac:dyDescent="0.25">
      <c r="A37" s="21">
        <v>14</v>
      </c>
      <c r="B37" s="116" t="s">
        <v>95</v>
      </c>
      <c r="C37" s="117">
        <v>4</v>
      </c>
      <c r="D37" s="136"/>
      <c r="E37" s="118" t="s">
        <v>13</v>
      </c>
      <c r="F37" s="119" t="s">
        <v>12</v>
      </c>
      <c r="G37" s="22"/>
      <c r="H37" s="62"/>
      <c r="I37" s="22"/>
    </row>
    <row r="38" spans="1:12" ht="27" customHeight="1" x14ac:dyDescent="0.25">
      <c r="A38" s="21">
        <v>15</v>
      </c>
      <c r="B38" s="116" t="s">
        <v>96</v>
      </c>
      <c r="C38" s="117">
        <v>4</v>
      </c>
      <c r="D38" s="136"/>
      <c r="E38" s="118" t="s">
        <v>13</v>
      </c>
      <c r="F38" s="119" t="s">
        <v>12</v>
      </c>
      <c r="G38" s="22"/>
      <c r="H38" s="62"/>
      <c r="I38" s="22"/>
    </row>
    <row r="39" spans="1:12" ht="27" customHeight="1" x14ac:dyDescent="0.25">
      <c r="A39" s="21">
        <v>16</v>
      </c>
      <c r="B39" s="116" t="s">
        <v>138</v>
      </c>
      <c r="C39" s="117">
        <v>4</v>
      </c>
      <c r="D39" s="136"/>
      <c r="E39" s="118" t="s">
        <v>13</v>
      </c>
      <c r="F39" s="119" t="s">
        <v>12</v>
      </c>
      <c r="G39" s="22"/>
      <c r="H39" s="62"/>
      <c r="I39" s="22"/>
    </row>
    <row r="40" spans="1:12" ht="27" customHeight="1" x14ac:dyDescent="0.25">
      <c r="A40" s="21">
        <v>17</v>
      </c>
      <c r="B40" s="116" t="s">
        <v>97</v>
      </c>
      <c r="C40" s="117">
        <v>4</v>
      </c>
      <c r="D40" s="136"/>
      <c r="E40" s="118" t="s">
        <v>13</v>
      </c>
      <c r="F40" s="119" t="s">
        <v>12</v>
      </c>
      <c r="G40" s="22"/>
      <c r="H40" s="62"/>
      <c r="I40" s="22"/>
    </row>
    <row r="41" spans="1:12" ht="27" customHeight="1" x14ac:dyDescent="0.25">
      <c r="A41" s="21">
        <v>18</v>
      </c>
      <c r="B41" s="116" t="s">
        <v>176</v>
      </c>
      <c r="C41" s="117">
        <v>4</v>
      </c>
      <c r="D41" s="136"/>
      <c r="E41" s="118" t="s">
        <v>13</v>
      </c>
      <c r="F41" s="119" t="s">
        <v>12</v>
      </c>
      <c r="G41" s="22"/>
      <c r="H41" s="62"/>
      <c r="I41" s="22"/>
    </row>
    <row r="42" spans="1:12" ht="27" customHeight="1" x14ac:dyDescent="0.25">
      <c r="A42" s="21">
        <v>19</v>
      </c>
      <c r="B42" s="116" t="s">
        <v>98</v>
      </c>
      <c r="C42" s="117">
        <v>4</v>
      </c>
      <c r="D42" s="136"/>
      <c r="E42" s="118" t="s">
        <v>11</v>
      </c>
      <c r="F42" s="119" t="s">
        <v>12</v>
      </c>
      <c r="G42" s="22"/>
      <c r="H42" s="62"/>
      <c r="I42" s="22"/>
    </row>
    <row r="43" spans="1:12" ht="27" customHeight="1" x14ac:dyDescent="0.25">
      <c r="A43" s="21">
        <v>20</v>
      </c>
      <c r="B43" s="116" t="s">
        <v>215</v>
      </c>
      <c r="C43" s="117">
        <v>4</v>
      </c>
      <c r="D43" s="136"/>
      <c r="E43" s="118" t="s">
        <v>13</v>
      </c>
      <c r="F43" s="119" t="s">
        <v>12</v>
      </c>
      <c r="G43" s="22"/>
      <c r="H43" s="62"/>
      <c r="I43" s="22"/>
    </row>
    <row r="44" spans="1:12" s="20" customFormat="1" ht="26.25" customHeight="1" x14ac:dyDescent="0.25">
      <c r="A44" s="234" t="s">
        <v>14</v>
      </c>
      <c r="B44" s="234"/>
      <c r="C44" s="234"/>
      <c r="D44" s="234"/>
      <c r="E44" s="234"/>
      <c r="F44" s="18">
        <v>20</v>
      </c>
      <c r="G44" s="223"/>
      <c r="H44" s="223"/>
      <c r="I44" s="223"/>
    </row>
    <row r="45" spans="1:12" s="20" customFormat="1" ht="22.5" customHeight="1" x14ac:dyDescent="0.25">
      <c r="A45" s="222" t="s">
        <v>15</v>
      </c>
      <c r="B45" s="222"/>
      <c r="C45" s="222"/>
      <c r="D45" s="222"/>
      <c r="E45" s="222"/>
      <c r="F45" s="57">
        <v>1</v>
      </c>
      <c r="G45" s="223"/>
      <c r="H45" s="223"/>
      <c r="I45" s="223"/>
    </row>
    <row r="46" spans="1:12" s="20" customFormat="1" ht="24" customHeight="1" x14ac:dyDescent="0.25">
      <c r="A46" s="224" t="s">
        <v>16</v>
      </c>
      <c r="B46" s="224"/>
      <c r="C46" s="224"/>
      <c r="D46" s="224"/>
      <c r="E46" s="224"/>
      <c r="F46" s="19">
        <f>SUM(F44:F45)</f>
        <v>21</v>
      </c>
      <c r="G46" s="225"/>
      <c r="H46" s="225"/>
      <c r="I46" s="225"/>
    </row>
    <row r="47" spans="1:12" s="130" customFormat="1" ht="24.95" customHeight="1" x14ac:dyDescent="0.3">
      <c r="A47" s="133"/>
      <c r="B47" s="130" t="s">
        <v>5</v>
      </c>
      <c r="E47" s="131"/>
      <c r="F47" s="130" t="s">
        <v>82</v>
      </c>
      <c r="I47" s="134"/>
      <c r="J47" s="135"/>
      <c r="K47" s="135"/>
      <c r="L47" s="135"/>
    </row>
    <row r="48" spans="1:12" s="6" customFormat="1" ht="18.75" x14ac:dyDescent="0.3"/>
    <row r="49" spans="2:6" s="6" customFormat="1" ht="18.75" x14ac:dyDescent="0.3">
      <c r="B49" s="231" t="s">
        <v>6</v>
      </c>
      <c r="C49" s="231"/>
      <c r="D49" s="231"/>
      <c r="E49" s="8"/>
      <c r="F49" s="6" t="s">
        <v>100</v>
      </c>
    </row>
    <row r="50" spans="2:6" s="6" customFormat="1" ht="18.75" x14ac:dyDescent="0.3">
      <c r="B50" s="6" t="s">
        <v>7</v>
      </c>
      <c r="F50" s="6" t="s">
        <v>211</v>
      </c>
    </row>
    <row r="51" spans="2:6" s="6" customFormat="1" ht="18.75" x14ac:dyDescent="0.3">
      <c r="B51" s="231"/>
      <c r="C51" s="231"/>
      <c r="D51" s="231"/>
      <c r="E51" s="8"/>
    </row>
    <row r="52" spans="2:6" ht="3.75" customHeight="1" x14ac:dyDescent="0.25"/>
  </sheetData>
  <mergeCells count="13">
    <mergeCell ref="B51:D51"/>
    <mergeCell ref="B6:E6"/>
    <mergeCell ref="G6:J6"/>
    <mergeCell ref="A44:E44"/>
    <mergeCell ref="G44:I44"/>
    <mergeCell ref="A45:E45"/>
    <mergeCell ref="G45:I45"/>
    <mergeCell ref="B3:J3"/>
    <mergeCell ref="D4:H4"/>
    <mergeCell ref="A46:E46"/>
    <mergeCell ref="G46:I46"/>
    <mergeCell ref="B49:D49"/>
    <mergeCell ref="B2:J2"/>
  </mergeCells>
  <conditionalFormatting sqref="B44:B46 B22">
    <cfRule type="duplicateValues" dxfId="1" priority="18"/>
  </conditionalFormatting>
  <pageMargins left="0.51181102362204722" right="0.11811023622047245" top="0.15748031496062992" bottom="0.35433070866141736" header="0" footer="0"/>
  <pageSetup paperSize="9" scale="80" orientation="portrait" verticalDpi="180" r:id="rId1"/>
  <rowBreaks count="1" manualBreakCount="1">
    <brk id="38" max="10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L54"/>
  <sheetViews>
    <sheetView view="pageBreakPreview" topLeftCell="A40" zoomScaleNormal="100" zoomScaleSheetLayoutView="100" workbookViewId="0">
      <selection activeCell="B2" sqref="B2:J2"/>
    </sheetView>
  </sheetViews>
  <sheetFormatPr defaultRowHeight="15" x14ac:dyDescent="0.25"/>
  <cols>
    <col min="1" max="1" width="3.85546875" style="171" customWidth="1"/>
    <col min="2" max="2" width="27.140625" style="1" customWidth="1"/>
    <col min="3" max="3" width="5.42578125" style="1" customWidth="1"/>
    <col min="4" max="4" width="11.7109375" style="1" customWidth="1"/>
    <col min="5" max="5" width="12.5703125" style="1" customWidth="1"/>
    <col min="6" max="6" width="5" style="1" customWidth="1"/>
    <col min="7" max="7" width="28.5703125" style="1" customWidth="1"/>
    <col min="8" max="8" width="8.140625" style="1" customWidth="1"/>
    <col min="9" max="9" width="12.28515625" style="1" customWidth="1"/>
    <col min="10" max="10" width="7" style="1" customWidth="1"/>
    <col min="11" max="11" width="3.140625" style="1" customWidth="1"/>
    <col min="12" max="16384" width="9.140625" style="1"/>
  </cols>
  <sheetData>
    <row r="1" spans="1:10" s="52" customFormat="1" x14ac:dyDescent="0.25">
      <c r="A1" s="171"/>
    </row>
    <row r="2" spans="1:10" s="7" customFormat="1" ht="52.5" customHeight="1" x14ac:dyDescent="0.3">
      <c r="A2" s="172"/>
      <c r="B2" s="230" t="s">
        <v>218</v>
      </c>
      <c r="C2" s="230"/>
      <c r="D2" s="230"/>
      <c r="E2" s="230"/>
      <c r="F2" s="230"/>
      <c r="G2" s="230"/>
      <c r="H2" s="230"/>
      <c r="I2" s="230"/>
      <c r="J2" s="230"/>
    </row>
    <row r="3" spans="1:10" s="7" customFormat="1" ht="58.5" customHeight="1" x14ac:dyDescent="0.3">
      <c r="A3" s="172"/>
      <c r="B3" s="226" t="s">
        <v>43</v>
      </c>
      <c r="C3" s="226"/>
      <c r="D3" s="226"/>
      <c r="E3" s="226"/>
      <c r="F3" s="226"/>
      <c r="G3" s="226"/>
      <c r="H3" s="226"/>
      <c r="I3" s="226"/>
      <c r="J3" s="226"/>
    </row>
    <row r="4" spans="1:10" s="7" customFormat="1" ht="32.450000000000003" customHeight="1" x14ac:dyDescent="0.3">
      <c r="A4" s="172"/>
      <c r="B4" s="78"/>
      <c r="C4" s="78"/>
      <c r="D4" s="235" t="str">
        <f>'1кл.'!D4:H4</f>
        <v>Период   13.01. – 07.02. 2025 (20 дней )</v>
      </c>
      <c r="E4" s="235"/>
      <c r="F4" s="235"/>
      <c r="G4" s="235"/>
      <c r="H4" s="235"/>
      <c r="I4" s="78"/>
      <c r="J4" s="78"/>
    </row>
    <row r="5" spans="1:10" s="7" customFormat="1" ht="3.95" customHeight="1" x14ac:dyDescent="0.3">
      <c r="A5" s="173"/>
      <c r="B5" s="73"/>
      <c r="C5" s="73"/>
      <c r="D5" s="73"/>
      <c r="E5" s="73"/>
      <c r="F5" s="73"/>
      <c r="G5" s="73"/>
      <c r="H5" s="73"/>
      <c r="I5" s="73"/>
    </row>
    <row r="6" spans="1:10" s="7" customFormat="1" ht="18.75" x14ac:dyDescent="0.3">
      <c r="B6" s="227" t="s">
        <v>9</v>
      </c>
      <c r="C6" s="228"/>
      <c r="D6" s="228"/>
      <c r="E6" s="229"/>
      <c r="G6" s="233" t="s">
        <v>10</v>
      </c>
      <c r="H6" s="233"/>
      <c r="I6" s="233"/>
      <c r="J6" s="233"/>
    </row>
    <row r="7" spans="1:10" s="7" customFormat="1" ht="18.75" x14ac:dyDescent="0.3">
      <c r="B7" s="74" t="s">
        <v>47</v>
      </c>
      <c r="C7" s="74"/>
      <c r="D7" s="41" t="s">
        <v>46</v>
      </c>
      <c r="E7" s="41" t="s">
        <v>45</v>
      </c>
      <c r="F7" s="11"/>
      <c r="G7" s="74" t="s">
        <v>47</v>
      </c>
      <c r="H7" s="74"/>
      <c r="I7" s="41" t="s">
        <v>46</v>
      </c>
      <c r="J7" s="41" t="s">
        <v>45</v>
      </c>
    </row>
    <row r="8" spans="1:10" s="7" customFormat="1" ht="18.75" x14ac:dyDescent="0.3">
      <c r="B8" s="75" t="s">
        <v>180</v>
      </c>
      <c r="C8" s="75" t="str">
        <f ca="1">'2кл.'!C8</f>
        <v>кг</v>
      </c>
      <c r="D8" s="89">
        <v>0.4</v>
      </c>
      <c r="E8" s="181">
        <f ca="1">'2кл.'!E8</f>
        <v>1</v>
      </c>
      <c r="F8" s="12"/>
      <c r="G8" s="75" t="s">
        <v>180</v>
      </c>
      <c r="H8" s="75" t="str">
        <f ca="1">'2кл.'!H8</f>
        <v>кг</v>
      </c>
      <c r="I8" s="89">
        <v>0.4</v>
      </c>
      <c r="J8" s="181">
        <f ca="1">'2кл.'!J8</f>
        <v>1</v>
      </c>
    </row>
    <row r="9" spans="1:10" s="7" customFormat="1" ht="18.75" x14ac:dyDescent="0.3">
      <c r="B9" s="75" t="s">
        <v>181</v>
      </c>
      <c r="C9" s="75" t="str">
        <f ca="1">'2кл.'!C9</f>
        <v>кг</v>
      </c>
      <c r="D9" s="89">
        <v>0.4</v>
      </c>
      <c r="E9" s="181">
        <f ca="1">'2кл.'!E9</f>
        <v>1</v>
      </c>
      <c r="F9" s="12"/>
      <c r="G9" s="75" t="s">
        <v>187</v>
      </c>
      <c r="H9" s="75" t="str">
        <f ca="1">'2кл.'!H9</f>
        <v>кг</v>
      </c>
      <c r="I9" s="89">
        <v>0.4</v>
      </c>
      <c r="J9" s="181">
        <v>1</v>
      </c>
    </row>
    <row r="10" spans="1:10" s="7" customFormat="1" ht="18.75" x14ac:dyDescent="0.3">
      <c r="B10" s="75" t="s">
        <v>182</v>
      </c>
      <c r="C10" s="75" t="str">
        <f ca="1">'2кл.'!C10</f>
        <v>кг</v>
      </c>
      <c r="D10" s="89">
        <v>0.4</v>
      </c>
      <c r="E10" s="181">
        <v>1</v>
      </c>
      <c r="F10" s="12"/>
      <c r="G10" s="75" t="s">
        <v>182</v>
      </c>
      <c r="H10" s="75" t="str">
        <f ca="1">'2кл.'!H10</f>
        <v>кг</v>
      </c>
      <c r="I10" s="89">
        <v>0.4</v>
      </c>
      <c r="J10" s="181">
        <v>1</v>
      </c>
    </row>
    <row r="11" spans="1:10" s="7" customFormat="1" ht="18.75" x14ac:dyDescent="0.3">
      <c r="B11" s="75" t="s">
        <v>183</v>
      </c>
      <c r="C11" s="75" t="s">
        <v>21</v>
      </c>
      <c r="D11" s="89">
        <v>0.4</v>
      </c>
      <c r="E11" s="181">
        <v>1</v>
      </c>
      <c r="F11" s="12"/>
      <c r="G11" s="75" t="s">
        <v>188</v>
      </c>
      <c r="H11" s="75" t="str">
        <f ca="1">'2кл.'!H11</f>
        <v>кг</v>
      </c>
      <c r="I11" s="89">
        <v>0.4</v>
      </c>
      <c r="J11" s="181">
        <f ca="1">'2кл.'!J11</f>
        <v>1</v>
      </c>
    </row>
    <row r="12" spans="1:10" s="7" customFormat="1" ht="18.75" x14ac:dyDescent="0.3">
      <c r="B12" s="75" t="str">
        <f ca="1">'2кл.'!B12</f>
        <v xml:space="preserve">Соки фруктово-ягодные </v>
      </c>
      <c r="C12" s="75" t="s">
        <v>44</v>
      </c>
      <c r="D12" s="89">
        <f ca="1">'2кл.'!D12</f>
        <v>1</v>
      </c>
      <c r="E12" s="181">
        <v>1</v>
      </c>
      <c r="F12" s="12"/>
      <c r="G12" s="75" t="s">
        <v>183</v>
      </c>
      <c r="H12" s="75" t="str">
        <f ca="1">'2кл.'!H12</f>
        <v>кг</v>
      </c>
      <c r="I12" s="89">
        <v>0.4</v>
      </c>
      <c r="J12" s="181">
        <f ca="1">'2кл.'!J12</f>
        <v>1</v>
      </c>
    </row>
    <row r="13" spans="1:10" s="7" customFormat="1" ht="18.75" x14ac:dyDescent="0.3">
      <c r="B13" s="75" t="s">
        <v>184</v>
      </c>
      <c r="C13" s="75" t="s">
        <v>44</v>
      </c>
      <c r="D13" s="89">
        <v>1</v>
      </c>
      <c r="E13" s="181">
        <f ca="1">'2кл.'!E13</f>
        <v>4</v>
      </c>
      <c r="F13" s="12"/>
      <c r="G13" s="75" t="str">
        <f ca="1">'2кл.'!G13</f>
        <v xml:space="preserve">Соки фруктово-ягодные </v>
      </c>
      <c r="H13" s="75" t="str">
        <f ca="1">'2кл.'!H13</f>
        <v>л</v>
      </c>
      <c r="I13" s="89">
        <f ca="1">'2кл.'!I13</f>
        <v>1</v>
      </c>
      <c r="J13" s="181">
        <v>1</v>
      </c>
    </row>
    <row r="14" spans="1:10" s="7" customFormat="1" ht="18.75" x14ac:dyDescent="0.3">
      <c r="B14" s="75" t="s">
        <v>185</v>
      </c>
      <c r="C14" s="75" t="s">
        <v>21</v>
      </c>
      <c r="D14" s="89">
        <v>0.4</v>
      </c>
      <c r="E14" s="181">
        <f ca="1">'2кл.'!E14</f>
        <v>1</v>
      </c>
      <c r="F14" s="12"/>
      <c r="G14" s="75" t="s">
        <v>49</v>
      </c>
      <c r="H14" s="75" t="s">
        <v>52</v>
      </c>
      <c r="I14" s="89">
        <v>1</v>
      </c>
      <c r="J14" s="181">
        <v>2</v>
      </c>
    </row>
    <row r="15" spans="1:10" s="7" customFormat="1" ht="18.75" x14ac:dyDescent="0.3">
      <c r="B15" s="75" t="s">
        <v>186</v>
      </c>
      <c r="C15" s="75" t="s">
        <v>21</v>
      </c>
      <c r="D15" s="89">
        <v>0.4</v>
      </c>
      <c r="E15" s="181">
        <v>2</v>
      </c>
      <c r="F15" s="12"/>
      <c r="G15" s="75" t="s">
        <v>189</v>
      </c>
      <c r="H15" s="75" t="str">
        <f>'2кл.'!H16</f>
        <v>кг</v>
      </c>
      <c r="I15" s="89">
        <v>0.4</v>
      </c>
      <c r="J15" s="181">
        <f>'2кл.'!J16</f>
        <v>1</v>
      </c>
    </row>
    <row r="16" spans="1:10" s="7" customFormat="1" ht="18.75" x14ac:dyDescent="0.3">
      <c r="B16" s="75" t="s">
        <v>49</v>
      </c>
      <c r="C16" s="75" t="s">
        <v>52</v>
      </c>
      <c r="D16" s="89">
        <v>1</v>
      </c>
      <c r="E16" s="181">
        <v>1</v>
      </c>
      <c r="F16" s="12"/>
      <c r="G16" s="75" t="s">
        <v>186</v>
      </c>
      <c r="H16" s="75" t="s">
        <v>21</v>
      </c>
      <c r="I16" s="89">
        <v>0.4</v>
      </c>
      <c r="J16" s="181">
        <v>1</v>
      </c>
    </row>
    <row r="17" spans="1:12" s="7" customFormat="1" ht="18.75" x14ac:dyDescent="0.3">
      <c r="B17" s="75"/>
      <c r="C17" s="75"/>
      <c r="D17" s="89"/>
      <c r="E17" s="90"/>
      <c r="F17" s="12"/>
      <c r="G17" s="75" t="s">
        <v>190</v>
      </c>
      <c r="H17" s="75" t="s">
        <v>21</v>
      </c>
      <c r="I17" s="89">
        <v>0.2</v>
      </c>
      <c r="J17" s="181">
        <v>1</v>
      </c>
    </row>
    <row r="18" spans="1:12" s="7" customFormat="1" ht="18.75" x14ac:dyDescent="0.3">
      <c r="B18" s="75"/>
      <c r="C18" s="75"/>
      <c r="D18" s="89"/>
      <c r="E18" s="90"/>
      <c r="F18" s="12"/>
      <c r="G18" s="75" t="s">
        <v>191</v>
      </c>
      <c r="H18" s="75" t="s">
        <v>44</v>
      </c>
      <c r="I18" s="89">
        <v>1</v>
      </c>
      <c r="J18" s="181">
        <v>4</v>
      </c>
    </row>
    <row r="19" spans="1:12" s="7" customFormat="1" ht="18.75" x14ac:dyDescent="0.3">
      <c r="B19" s="75"/>
      <c r="C19" s="75"/>
      <c r="D19" s="89"/>
      <c r="E19" s="90"/>
      <c r="F19" s="12"/>
      <c r="G19" s="75" t="s">
        <v>77</v>
      </c>
      <c r="H19" s="75" t="s">
        <v>21</v>
      </c>
      <c r="I19" s="89">
        <v>0.8</v>
      </c>
      <c r="J19" s="181">
        <v>1</v>
      </c>
    </row>
    <row r="20" spans="1:12" s="7" customFormat="1" ht="3.95" customHeight="1" x14ac:dyDescent="0.3">
      <c r="A20" s="172"/>
      <c r="B20" s="83"/>
      <c r="C20" s="84"/>
      <c r="D20" s="85"/>
      <c r="E20" s="82"/>
      <c r="F20" s="83"/>
      <c r="G20" s="83"/>
      <c r="H20" s="84"/>
      <c r="I20" s="85"/>
      <c r="J20" s="82"/>
    </row>
    <row r="21" spans="1:12" s="7" customFormat="1" ht="2.4500000000000002" customHeight="1" x14ac:dyDescent="0.3">
      <c r="A21" s="172"/>
      <c r="B21" s="83"/>
      <c r="C21" s="84"/>
      <c r="D21" s="85"/>
      <c r="E21" s="82"/>
      <c r="F21" s="83"/>
      <c r="G21" s="83"/>
      <c r="H21" s="84"/>
      <c r="I21" s="85"/>
      <c r="J21" s="82"/>
    </row>
    <row r="22" spans="1:12" ht="65.25" customHeight="1" x14ac:dyDescent="0.25">
      <c r="A22" s="165" t="s">
        <v>0</v>
      </c>
      <c r="B22" s="80" t="s">
        <v>8</v>
      </c>
      <c r="C22" s="80" t="s">
        <v>1</v>
      </c>
      <c r="D22" s="80" t="s">
        <v>2</v>
      </c>
      <c r="E22" s="14" t="s">
        <v>11</v>
      </c>
      <c r="F22" s="13" t="s">
        <v>0</v>
      </c>
      <c r="G22" s="80" t="s">
        <v>4</v>
      </c>
      <c r="H22" s="80" t="s">
        <v>42</v>
      </c>
      <c r="I22" s="80" t="s">
        <v>3</v>
      </c>
      <c r="J22" s="2"/>
      <c r="K22" s="2"/>
      <c r="L22" s="2"/>
    </row>
    <row r="23" spans="1:12" s="69" customFormat="1" ht="30" customHeight="1" x14ac:dyDescent="0.25">
      <c r="A23" s="243">
        <v>1</v>
      </c>
      <c r="B23" s="241" t="s">
        <v>177</v>
      </c>
      <c r="C23" s="237">
        <v>5</v>
      </c>
      <c r="D23" s="239" t="s">
        <v>178</v>
      </c>
      <c r="E23" s="126" t="s">
        <v>13</v>
      </c>
      <c r="F23" s="127" t="s">
        <v>116</v>
      </c>
      <c r="G23" s="166"/>
      <c r="H23" s="166"/>
      <c r="I23" s="166"/>
      <c r="J23" s="128"/>
      <c r="K23" s="128"/>
      <c r="L23" s="128"/>
    </row>
    <row r="24" spans="1:12" s="69" customFormat="1" ht="30" customHeight="1" x14ac:dyDescent="0.25">
      <c r="A24" s="244"/>
      <c r="B24" s="242"/>
      <c r="C24" s="238"/>
      <c r="D24" s="240"/>
      <c r="E24" s="126" t="s">
        <v>13</v>
      </c>
      <c r="F24" s="168" t="s">
        <v>139</v>
      </c>
      <c r="G24" s="162"/>
      <c r="H24" s="162"/>
      <c r="I24" s="162"/>
      <c r="J24" s="128"/>
      <c r="K24" s="128"/>
      <c r="L24" s="128"/>
    </row>
    <row r="25" spans="1:12" s="52" customFormat="1" ht="28.5" customHeight="1" x14ac:dyDescent="0.25">
      <c r="A25" s="165">
        <v>2</v>
      </c>
      <c r="B25" s="218" t="s">
        <v>83</v>
      </c>
      <c r="C25" s="124">
        <v>5</v>
      </c>
      <c r="D25" s="125" t="s">
        <v>146</v>
      </c>
      <c r="E25" s="126" t="s">
        <v>13</v>
      </c>
      <c r="F25" s="168" t="s">
        <v>139</v>
      </c>
      <c r="G25" s="166"/>
      <c r="H25" s="166"/>
      <c r="I25" s="166"/>
      <c r="J25" s="53"/>
      <c r="K25" s="53"/>
      <c r="L25" s="53"/>
    </row>
    <row r="26" spans="1:12" s="69" customFormat="1" ht="30" customHeight="1" x14ac:dyDescent="0.25">
      <c r="A26" s="174">
        <v>3</v>
      </c>
      <c r="B26" s="220" t="s">
        <v>194</v>
      </c>
      <c r="C26" s="167">
        <v>5</v>
      </c>
      <c r="D26" s="125" t="s">
        <v>56</v>
      </c>
      <c r="E26" s="126" t="s">
        <v>13</v>
      </c>
      <c r="F26" s="168" t="s">
        <v>139</v>
      </c>
      <c r="G26" s="102"/>
      <c r="H26" s="102"/>
      <c r="I26" s="102"/>
      <c r="J26" s="128"/>
      <c r="K26" s="128"/>
      <c r="L26" s="128"/>
    </row>
    <row r="27" spans="1:12" s="69" customFormat="1" ht="30" customHeight="1" x14ac:dyDescent="0.25">
      <c r="A27" s="170">
        <v>4</v>
      </c>
      <c r="B27" s="218" t="s">
        <v>216</v>
      </c>
      <c r="C27" s="124">
        <v>5</v>
      </c>
      <c r="D27" s="125" t="s">
        <v>56</v>
      </c>
      <c r="E27" s="126" t="s">
        <v>13</v>
      </c>
      <c r="F27" s="168" t="s">
        <v>139</v>
      </c>
      <c r="G27" s="166"/>
      <c r="H27" s="166"/>
      <c r="I27" s="166"/>
      <c r="J27" s="128"/>
      <c r="K27" s="128"/>
      <c r="L27" s="128"/>
    </row>
    <row r="28" spans="1:12" s="69" customFormat="1" ht="30" customHeight="1" x14ac:dyDescent="0.25">
      <c r="A28" s="243">
        <v>5</v>
      </c>
      <c r="B28" s="241" t="s">
        <v>84</v>
      </c>
      <c r="C28" s="237">
        <v>5</v>
      </c>
      <c r="D28" s="239" t="s">
        <v>178</v>
      </c>
      <c r="E28" s="126" t="s">
        <v>13</v>
      </c>
      <c r="F28" s="127" t="s">
        <v>116</v>
      </c>
      <c r="G28" s="166"/>
      <c r="H28" s="166"/>
      <c r="I28" s="166"/>
      <c r="J28" s="128"/>
      <c r="K28" s="128"/>
      <c r="L28" s="128"/>
    </row>
    <row r="29" spans="1:12" s="69" customFormat="1" ht="26.25" customHeight="1" x14ac:dyDescent="0.25">
      <c r="A29" s="244"/>
      <c r="B29" s="242"/>
      <c r="C29" s="238"/>
      <c r="D29" s="240"/>
      <c r="E29" s="126" t="s">
        <v>13</v>
      </c>
      <c r="F29" s="168" t="s">
        <v>139</v>
      </c>
      <c r="G29" s="150"/>
      <c r="H29" s="150"/>
      <c r="I29" s="150"/>
      <c r="J29" s="128"/>
      <c r="K29" s="128"/>
      <c r="L29" s="128"/>
    </row>
    <row r="30" spans="1:12" s="69" customFormat="1" ht="26.25" customHeight="1" x14ac:dyDescent="0.25">
      <c r="A30" s="211">
        <v>6</v>
      </c>
      <c r="B30" s="221" t="s">
        <v>80</v>
      </c>
      <c r="C30" s="208">
        <v>6</v>
      </c>
      <c r="D30" s="207" t="s">
        <v>56</v>
      </c>
      <c r="E30" s="126" t="s">
        <v>13</v>
      </c>
      <c r="F30" s="168" t="s">
        <v>139</v>
      </c>
      <c r="G30" s="212"/>
      <c r="H30" s="212"/>
      <c r="I30" s="212"/>
      <c r="J30" s="128"/>
      <c r="K30" s="128"/>
      <c r="L30" s="128"/>
    </row>
    <row r="31" spans="1:12" s="69" customFormat="1" ht="26.25" customHeight="1" x14ac:dyDescent="0.25">
      <c r="A31" s="206">
        <v>7</v>
      </c>
      <c r="B31" s="221" t="s">
        <v>202</v>
      </c>
      <c r="C31" s="208">
        <v>6</v>
      </c>
      <c r="D31" s="207" t="s">
        <v>56</v>
      </c>
      <c r="E31" s="126" t="s">
        <v>13</v>
      </c>
      <c r="F31" s="168" t="s">
        <v>139</v>
      </c>
      <c r="G31" s="209"/>
      <c r="H31" s="209"/>
      <c r="I31" s="209"/>
      <c r="J31" s="128"/>
      <c r="K31" s="128"/>
      <c r="L31" s="128"/>
    </row>
    <row r="32" spans="1:12" s="69" customFormat="1" ht="30" customHeight="1" x14ac:dyDescent="0.25">
      <c r="A32" s="165">
        <v>8</v>
      </c>
      <c r="B32" s="218" t="s">
        <v>169</v>
      </c>
      <c r="C32" s="124">
        <v>7</v>
      </c>
      <c r="D32" s="125" t="s">
        <v>146</v>
      </c>
      <c r="E32" s="126" t="s">
        <v>13</v>
      </c>
      <c r="F32" s="168" t="s">
        <v>139</v>
      </c>
      <c r="G32" s="154"/>
      <c r="H32" s="154"/>
      <c r="I32" s="154"/>
      <c r="J32" s="128"/>
      <c r="K32" s="128"/>
      <c r="L32" s="128"/>
    </row>
    <row r="33" spans="1:12" ht="24.6" customHeight="1" x14ac:dyDescent="0.25">
      <c r="A33" s="175">
        <v>9</v>
      </c>
      <c r="B33" s="220" t="s">
        <v>192</v>
      </c>
      <c r="C33" s="167">
        <v>7</v>
      </c>
      <c r="D33" s="125" t="s">
        <v>56</v>
      </c>
      <c r="E33" s="126" t="s">
        <v>13</v>
      </c>
      <c r="F33" s="168" t="s">
        <v>139</v>
      </c>
      <c r="G33" s="166"/>
      <c r="H33" s="166"/>
      <c r="I33" s="166"/>
    </row>
    <row r="34" spans="1:12" s="69" customFormat="1" ht="30" customHeight="1" x14ac:dyDescent="0.25">
      <c r="A34" s="165">
        <v>10</v>
      </c>
      <c r="B34" s="218" t="s">
        <v>145</v>
      </c>
      <c r="C34" s="124">
        <v>7</v>
      </c>
      <c r="D34" s="125" t="s">
        <v>146</v>
      </c>
      <c r="E34" s="126" t="s">
        <v>13</v>
      </c>
      <c r="F34" s="168" t="s">
        <v>139</v>
      </c>
      <c r="G34" s="154"/>
      <c r="H34" s="154"/>
      <c r="I34" s="154"/>
      <c r="J34" s="128"/>
      <c r="K34" s="128"/>
      <c r="L34" s="128"/>
    </row>
    <row r="35" spans="1:12" s="69" customFormat="1" ht="30" customHeight="1" x14ac:dyDescent="0.25">
      <c r="A35" s="165">
        <v>11</v>
      </c>
      <c r="B35" s="218" t="s">
        <v>142</v>
      </c>
      <c r="C35" s="124">
        <v>8</v>
      </c>
      <c r="D35" s="125" t="s">
        <v>56</v>
      </c>
      <c r="E35" s="126" t="s">
        <v>13</v>
      </c>
      <c r="F35" s="168" t="s">
        <v>139</v>
      </c>
      <c r="G35" s="102"/>
      <c r="H35" s="102"/>
      <c r="I35" s="102"/>
      <c r="J35" s="128"/>
      <c r="K35" s="128"/>
      <c r="L35" s="128"/>
    </row>
    <row r="36" spans="1:12" s="69" customFormat="1" ht="30" customHeight="1" x14ac:dyDescent="0.25">
      <c r="A36" s="165">
        <v>12</v>
      </c>
      <c r="B36" s="218" t="s">
        <v>143</v>
      </c>
      <c r="C36" s="124">
        <v>8</v>
      </c>
      <c r="D36" s="125" t="s">
        <v>56</v>
      </c>
      <c r="E36" s="126" t="s">
        <v>13</v>
      </c>
      <c r="F36" s="168" t="s">
        <v>139</v>
      </c>
      <c r="G36" s="102"/>
      <c r="H36" s="102"/>
      <c r="I36" s="102"/>
      <c r="J36" s="128"/>
      <c r="K36" s="128"/>
      <c r="L36" s="128"/>
    </row>
    <row r="37" spans="1:12" s="69" customFormat="1" ht="30" customHeight="1" x14ac:dyDescent="0.25">
      <c r="A37" s="243">
        <v>13</v>
      </c>
      <c r="B37" s="241" t="s">
        <v>144</v>
      </c>
      <c r="C37" s="237">
        <v>8</v>
      </c>
      <c r="D37" s="239" t="s">
        <v>178</v>
      </c>
      <c r="E37" s="126" t="s">
        <v>13</v>
      </c>
      <c r="F37" s="127" t="s">
        <v>116</v>
      </c>
      <c r="G37" s="166"/>
      <c r="H37" s="166"/>
      <c r="I37" s="166"/>
      <c r="J37" s="128"/>
      <c r="K37" s="128"/>
      <c r="L37" s="128"/>
    </row>
    <row r="38" spans="1:12" s="69" customFormat="1" ht="30" customHeight="1" x14ac:dyDescent="0.25">
      <c r="A38" s="244"/>
      <c r="B38" s="242"/>
      <c r="C38" s="238"/>
      <c r="D38" s="240"/>
      <c r="E38" s="126" t="s">
        <v>13</v>
      </c>
      <c r="F38" s="168" t="s">
        <v>139</v>
      </c>
      <c r="G38" s="102"/>
      <c r="H38" s="102"/>
      <c r="I38" s="102"/>
      <c r="J38" s="128"/>
      <c r="K38" s="128"/>
      <c r="L38" s="128"/>
    </row>
    <row r="39" spans="1:12" s="69" customFormat="1" ht="24.75" customHeight="1" x14ac:dyDescent="0.25">
      <c r="A39" s="243">
        <v>14</v>
      </c>
      <c r="B39" s="245" t="s">
        <v>171</v>
      </c>
      <c r="C39" s="237">
        <v>9</v>
      </c>
      <c r="D39" s="239" t="s">
        <v>178</v>
      </c>
      <c r="E39" s="126" t="s">
        <v>13</v>
      </c>
      <c r="F39" s="127" t="s">
        <v>116</v>
      </c>
      <c r="G39" s="166"/>
      <c r="H39" s="166"/>
      <c r="I39" s="166"/>
      <c r="J39" s="128"/>
      <c r="K39" s="128"/>
      <c r="L39" s="128"/>
    </row>
    <row r="40" spans="1:12" s="69" customFormat="1" ht="24.75" customHeight="1" x14ac:dyDescent="0.25">
      <c r="A40" s="244"/>
      <c r="B40" s="246"/>
      <c r="C40" s="238"/>
      <c r="D40" s="240"/>
      <c r="E40" s="126" t="s">
        <v>13</v>
      </c>
      <c r="F40" s="168" t="s">
        <v>139</v>
      </c>
      <c r="G40" s="102"/>
      <c r="H40" s="102"/>
      <c r="I40" s="102"/>
      <c r="J40" s="128"/>
      <c r="K40" s="128"/>
      <c r="L40" s="128"/>
    </row>
    <row r="41" spans="1:12" s="52" customFormat="1" ht="24.6" customHeight="1" x14ac:dyDescent="0.25">
      <c r="A41" s="174">
        <v>15</v>
      </c>
      <c r="B41" s="220" t="s">
        <v>193</v>
      </c>
      <c r="C41" s="167">
        <v>9</v>
      </c>
      <c r="D41" s="125" t="s">
        <v>56</v>
      </c>
      <c r="E41" s="126" t="s">
        <v>13</v>
      </c>
      <c r="F41" s="168" t="s">
        <v>139</v>
      </c>
      <c r="G41" s="163"/>
      <c r="H41" s="163"/>
      <c r="I41" s="163"/>
    </row>
    <row r="42" spans="1:12" ht="24.95" customHeight="1" x14ac:dyDescent="0.25">
      <c r="A42" s="169">
        <v>16</v>
      </c>
      <c r="B42" s="219" t="s">
        <v>130</v>
      </c>
      <c r="C42" s="86">
        <v>9</v>
      </c>
      <c r="D42" s="125" t="s">
        <v>129</v>
      </c>
      <c r="E42" s="126" t="s">
        <v>13</v>
      </c>
      <c r="F42" s="168" t="s">
        <v>139</v>
      </c>
      <c r="G42" s="163"/>
      <c r="H42" s="163"/>
      <c r="I42" s="163"/>
    </row>
    <row r="43" spans="1:12" s="69" customFormat="1" ht="30" customHeight="1" x14ac:dyDescent="0.25">
      <c r="A43" s="243">
        <v>17</v>
      </c>
      <c r="B43" s="241" t="s">
        <v>179</v>
      </c>
      <c r="C43" s="237">
        <v>11</v>
      </c>
      <c r="D43" s="239" t="s">
        <v>178</v>
      </c>
      <c r="E43" s="126" t="s">
        <v>13</v>
      </c>
      <c r="F43" s="127" t="s">
        <v>116</v>
      </c>
      <c r="G43" s="166"/>
      <c r="H43" s="166"/>
      <c r="I43" s="166"/>
      <c r="J43" s="128"/>
      <c r="K43" s="128"/>
      <c r="L43" s="128"/>
    </row>
    <row r="44" spans="1:12" s="69" customFormat="1" ht="25.5" customHeight="1" x14ac:dyDescent="0.25">
      <c r="A44" s="244"/>
      <c r="B44" s="242"/>
      <c r="C44" s="238"/>
      <c r="D44" s="240"/>
      <c r="E44" s="126" t="s">
        <v>13</v>
      </c>
      <c r="F44" s="168" t="s">
        <v>139</v>
      </c>
      <c r="G44" s="162"/>
      <c r="H44" s="162"/>
      <c r="I44" s="162"/>
      <c r="J44" s="128"/>
      <c r="K44" s="128"/>
      <c r="L44" s="128"/>
    </row>
    <row r="45" spans="1:12" s="69" customFormat="1" ht="30" customHeight="1" x14ac:dyDescent="0.25">
      <c r="A45" s="165">
        <v>18</v>
      </c>
      <c r="B45" s="218" t="s">
        <v>168</v>
      </c>
      <c r="C45" s="124">
        <v>11</v>
      </c>
      <c r="D45" s="125" t="s">
        <v>56</v>
      </c>
      <c r="E45" s="126" t="s">
        <v>13</v>
      </c>
      <c r="F45" s="168" t="s">
        <v>139</v>
      </c>
      <c r="G45" s="156"/>
      <c r="H45" s="156"/>
      <c r="I45" s="156"/>
      <c r="J45" s="128"/>
      <c r="K45" s="128"/>
      <c r="L45" s="128"/>
    </row>
    <row r="46" spans="1:12" s="20" customFormat="1" ht="26.25" customHeight="1" x14ac:dyDescent="0.25">
      <c r="A46" s="234" t="s">
        <v>14</v>
      </c>
      <c r="B46" s="234"/>
      <c r="C46" s="234"/>
      <c r="D46" s="234"/>
      <c r="E46" s="234"/>
      <c r="F46" s="18">
        <v>5</v>
      </c>
      <c r="G46" s="223"/>
      <c r="H46" s="223"/>
      <c r="I46" s="223"/>
    </row>
    <row r="47" spans="1:12" s="20" customFormat="1" ht="22.5" customHeight="1" x14ac:dyDescent="0.25">
      <c r="A47" s="222" t="s">
        <v>15</v>
      </c>
      <c r="B47" s="222"/>
      <c r="C47" s="222"/>
      <c r="D47" s="222"/>
      <c r="E47" s="222"/>
      <c r="F47" s="57">
        <v>18</v>
      </c>
      <c r="G47" s="223"/>
      <c r="H47" s="223"/>
      <c r="I47" s="223"/>
    </row>
    <row r="48" spans="1:12" s="20" customFormat="1" ht="36" customHeight="1" x14ac:dyDescent="0.25">
      <c r="A48" s="224" t="s">
        <v>16</v>
      </c>
      <c r="B48" s="224"/>
      <c r="C48" s="224"/>
      <c r="D48" s="224"/>
      <c r="E48" s="224"/>
      <c r="F48" s="19">
        <f>SUM(F46:F47)</f>
        <v>23</v>
      </c>
      <c r="G48" s="225"/>
      <c r="H48" s="225"/>
      <c r="I48" s="225"/>
    </row>
    <row r="49" spans="1:12" ht="24.95" customHeight="1" x14ac:dyDescent="0.25">
      <c r="A49" s="17"/>
      <c r="B49" s="16"/>
      <c r="C49" s="16"/>
      <c r="D49" s="16"/>
      <c r="E49" s="16"/>
      <c r="F49" s="17"/>
      <c r="G49" s="15"/>
      <c r="H49" s="15"/>
      <c r="I49" s="15"/>
    </row>
    <row r="50" spans="1:12" s="130" customFormat="1" ht="24.95" customHeight="1" x14ac:dyDescent="0.3">
      <c r="A50" s="176"/>
      <c r="B50" s="16"/>
      <c r="E50" s="131"/>
      <c r="F50" s="130" t="s">
        <v>81</v>
      </c>
      <c r="I50" s="134"/>
      <c r="J50" s="135"/>
      <c r="K50" s="135"/>
      <c r="L50" s="135"/>
    </row>
    <row r="51" spans="1:12" s="6" customFormat="1" ht="17.25" customHeight="1" x14ac:dyDescent="0.3">
      <c r="A51" s="177"/>
      <c r="B51" s="130" t="s">
        <v>5</v>
      </c>
    </row>
    <row r="52" spans="1:12" s="6" customFormat="1" ht="17.25" customHeight="1" x14ac:dyDescent="0.3">
      <c r="A52" s="177"/>
    </row>
    <row r="53" spans="1:12" s="6" customFormat="1" ht="17.25" customHeight="1" x14ac:dyDescent="0.3">
      <c r="A53" s="177"/>
      <c r="C53" s="155"/>
      <c r="D53" s="155"/>
      <c r="E53" s="8"/>
      <c r="F53" s="6" t="s">
        <v>211</v>
      </c>
    </row>
    <row r="54" spans="1:12" ht="18.75" x14ac:dyDescent="0.3">
      <c r="B54" s="155" t="s">
        <v>7</v>
      </c>
    </row>
  </sheetData>
  <mergeCells count="31">
    <mergeCell ref="B43:B44"/>
    <mergeCell ref="A23:A24"/>
    <mergeCell ref="A48:E48"/>
    <mergeCell ref="G48:I48"/>
    <mergeCell ref="D37:D38"/>
    <mergeCell ref="C37:C38"/>
    <mergeCell ref="A43:A44"/>
    <mergeCell ref="A37:A38"/>
    <mergeCell ref="A46:E46"/>
    <mergeCell ref="G46:I46"/>
    <mergeCell ref="G47:I47"/>
    <mergeCell ref="B37:B38"/>
    <mergeCell ref="A28:A29"/>
    <mergeCell ref="A47:E47"/>
    <mergeCell ref="A39:A40"/>
    <mergeCell ref="B3:J3"/>
    <mergeCell ref="B23:B24"/>
    <mergeCell ref="B28:B29"/>
    <mergeCell ref="D23:D24"/>
    <mergeCell ref="D43:D44"/>
    <mergeCell ref="B39:B40"/>
    <mergeCell ref="C43:C44"/>
    <mergeCell ref="B2:J2"/>
    <mergeCell ref="B6:E6"/>
    <mergeCell ref="G6:J6"/>
    <mergeCell ref="D39:D40"/>
    <mergeCell ref="D28:D29"/>
    <mergeCell ref="C28:C29"/>
    <mergeCell ref="C23:C24"/>
    <mergeCell ref="C39:C40"/>
    <mergeCell ref="D4:H4"/>
  </mergeCells>
  <conditionalFormatting sqref="B46:B48">
    <cfRule type="duplicateValues" dxfId="0" priority="1"/>
  </conditionalFormatting>
  <pageMargins left="0.70866141732283472" right="0.11811023622047245" top="0.74803149606299213" bottom="0.35433070866141736" header="0" footer="0"/>
  <pageSetup paperSize="9" scale="75" orientation="portrait" verticalDpi="180" r:id="rId1"/>
  <rowBreaks count="1" manualBreakCount="1">
    <brk id="38" max="10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38"/>
  <sheetViews>
    <sheetView view="pageBreakPreview" zoomScale="90" zoomScaleNormal="100" zoomScaleSheetLayoutView="90" workbookViewId="0">
      <selection activeCell="H31" sqref="H31"/>
    </sheetView>
  </sheetViews>
  <sheetFormatPr defaultRowHeight="15" x14ac:dyDescent="0.25"/>
  <cols>
    <col min="1" max="1" width="8.5703125" style="1" customWidth="1"/>
    <col min="2" max="2" width="8.28515625" style="1" customWidth="1"/>
    <col min="3" max="3" width="31.85546875" style="1" customWidth="1"/>
    <col min="4" max="4" width="8" style="1" customWidth="1"/>
    <col min="5" max="5" width="12.42578125" style="1" customWidth="1"/>
    <col min="6" max="6" width="13.7109375" style="1" customWidth="1"/>
    <col min="7" max="7" width="16.85546875" style="1" customWidth="1"/>
    <col min="8" max="8" width="27.5703125" style="1" customWidth="1"/>
    <col min="9" max="9" width="5.28515625" style="1" customWidth="1"/>
    <col min="10" max="10" width="9.140625" style="1"/>
    <col min="11" max="11" width="4.42578125" style="1" customWidth="1"/>
    <col min="12" max="16384" width="9.140625" style="1"/>
  </cols>
  <sheetData>
    <row r="1" spans="1:12" s="52" customFormat="1" x14ac:dyDescent="0.25"/>
    <row r="2" spans="1:12" s="7" customFormat="1" ht="60" customHeight="1" x14ac:dyDescent="0.3">
      <c r="B2" s="230" t="s">
        <v>221</v>
      </c>
      <c r="C2" s="230"/>
      <c r="D2" s="230"/>
      <c r="E2" s="230"/>
      <c r="F2" s="230"/>
      <c r="G2" s="230"/>
      <c r="H2" s="230"/>
      <c r="I2" s="230"/>
    </row>
    <row r="3" spans="1:12" s="7" customFormat="1" ht="69" customHeight="1" x14ac:dyDescent="0.3">
      <c r="B3" s="226" t="s">
        <v>43</v>
      </c>
      <c r="C3" s="226"/>
      <c r="D3" s="226"/>
      <c r="E3" s="226"/>
      <c r="F3" s="226"/>
      <c r="G3" s="226"/>
      <c r="H3" s="226"/>
      <c r="I3" s="226"/>
      <c r="J3" s="226"/>
    </row>
    <row r="4" spans="1:12" s="7" customFormat="1" ht="54.75" customHeight="1" x14ac:dyDescent="0.3">
      <c r="B4" s="78"/>
      <c r="C4" s="78"/>
      <c r="D4" s="248" t="str">
        <f>'1кл.'!D4:H4</f>
        <v>Период   13.01. – 07.02. 2025 (20 дней )</v>
      </c>
      <c r="E4" s="248"/>
      <c r="F4" s="248"/>
      <c r="G4" s="248"/>
      <c r="H4" s="248"/>
      <c r="I4" s="78"/>
      <c r="J4" s="78"/>
    </row>
    <row r="5" spans="1:12" s="7" customFormat="1" ht="18.75" x14ac:dyDescent="0.3">
      <c r="B5" s="12"/>
      <c r="C5" s="11"/>
      <c r="D5" s="11"/>
      <c r="E5" s="11"/>
      <c r="F5" s="12"/>
      <c r="G5" s="11"/>
      <c r="H5" s="11"/>
    </row>
    <row r="6" spans="1:12" s="7" customFormat="1" ht="10.5" customHeight="1" x14ac:dyDescent="0.3">
      <c r="B6" s="12"/>
      <c r="C6" s="11"/>
      <c r="D6" s="11"/>
      <c r="E6" s="11"/>
      <c r="F6" s="12"/>
      <c r="G6" s="11"/>
      <c r="H6" s="11"/>
    </row>
    <row r="7" spans="1:12" s="7" customFormat="1" ht="6.75" customHeight="1" x14ac:dyDescent="0.3">
      <c r="B7" s="12"/>
      <c r="C7" s="11"/>
      <c r="D7" s="11"/>
      <c r="E7" s="11"/>
      <c r="F7" s="12"/>
      <c r="G7" s="11"/>
      <c r="H7" s="11"/>
    </row>
    <row r="8" spans="1:12" ht="15" customHeight="1" x14ac:dyDescent="0.25">
      <c r="B8" s="11"/>
      <c r="C8" s="11"/>
      <c r="D8" s="11"/>
      <c r="E8" s="11"/>
      <c r="F8" s="11"/>
      <c r="G8" s="11"/>
      <c r="H8" s="11"/>
    </row>
    <row r="9" spans="1:12" ht="20.25" x14ac:dyDescent="0.3">
      <c r="C9" s="52" t="s">
        <v>32</v>
      </c>
      <c r="D9" s="52"/>
      <c r="E9" s="52"/>
      <c r="F9" s="45"/>
      <c r="G9" s="3"/>
    </row>
    <row r="10" spans="1:12" ht="8.25" customHeight="1" x14ac:dyDescent="0.25">
      <c r="A10" s="16"/>
      <c r="C10" s="16"/>
      <c r="D10" s="16"/>
      <c r="E10" s="16"/>
      <c r="F10" s="16"/>
      <c r="G10" s="17"/>
      <c r="H10" s="15"/>
    </row>
    <row r="11" spans="1:12" ht="94.5" customHeight="1" x14ac:dyDescent="0.25">
      <c r="A11" s="16"/>
      <c r="C11" s="27" t="s">
        <v>17</v>
      </c>
      <c r="D11" s="58" t="s">
        <v>18</v>
      </c>
      <c r="E11" s="59" t="s">
        <v>38</v>
      </c>
      <c r="F11" s="60" t="s">
        <v>19</v>
      </c>
      <c r="G11" s="60" t="s">
        <v>20</v>
      </c>
      <c r="H11" s="15"/>
    </row>
    <row r="12" spans="1:12" ht="51.75" customHeight="1" x14ac:dyDescent="0.25">
      <c r="A12" s="16"/>
      <c r="C12" s="182" t="s">
        <v>196</v>
      </c>
      <c r="D12" s="183" t="s">
        <v>52</v>
      </c>
      <c r="E12" s="184">
        <v>79</v>
      </c>
      <c r="F12" s="185">
        <v>1593.6</v>
      </c>
      <c r="G12" s="186">
        <f>ROUND(E12*F12,2)</f>
        <v>125894.39999999999</v>
      </c>
      <c r="H12" s="15"/>
    </row>
    <row r="13" spans="1:12" s="52" customFormat="1" ht="54" customHeight="1" x14ac:dyDescent="0.25">
      <c r="A13" s="16"/>
      <c r="C13" s="200" t="s">
        <v>197</v>
      </c>
      <c r="D13" s="183" t="s">
        <v>52</v>
      </c>
      <c r="E13" s="184">
        <v>19</v>
      </c>
      <c r="F13" s="185">
        <v>2205.1999999999998</v>
      </c>
      <c r="G13" s="186">
        <f>ROUND(E13*F13,2)</f>
        <v>41898.800000000003</v>
      </c>
      <c r="H13" s="79"/>
    </row>
    <row r="14" spans="1:12" s="52" customFormat="1" ht="30" customHeight="1" x14ac:dyDescent="0.25">
      <c r="A14" s="16"/>
      <c r="C14" s="195"/>
      <c r="D14" s="196"/>
      <c r="E14" s="197"/>
      <c r="F14" s="198"/>
      <c r="G14" s="199">
        <f>ROUND(E14*F14,2)</f>
        <v>0</v>
      </c>
      <c r="H14" s="79"/>
    </row>
    <row r="15" spans="1:12" s="52" customFormat="1" ht="30" customHeight="1" x14ac:dyDescent="0.3">
      <c r="A15" s="16"/>
      <c r="C15" s="153" t="s">
        <v>198</v>
      </c>
      <c r="D15" s="74"/>
      <c r="E15" s="187">
        <v>98</v>
      </c>
      <c r="F15" s="77"/>
      <c r="G15" s="64">
        <f>SUM(G12:G14)</f>
        <v>167793.2</v>
      </c>
      <c r="H15" s="79"/>
    </row>
    <row r="16" spans="1:12" ht="30" customHeight="1" x14ac:dyDescent="0.25">
      <c r="A16" s="16"/>
      <c r="C16" s="193"/>
      <c r="D16" s="189"/>
      <c r="E16" s="188"/>
      <c r="F16" s="189"/>
      <c r="G16" s="190"/>
      <c r="H16" s="164"/>
      <c r="L16" s="52" t="s">
        <v>54</v>
      </c>
    </row>
    <row r="17" spans="1:12" ht="18" customHeight="1" x14ac:dyDescent="0.25">
      <c r="A17" s="16"/>
      <c r="C17" s="193"/>
      <c r="D17" s="189"/>
      <c r="E17" s="188"/>
      <c r="F17" s="189"/>
      <c r="G17" s="190"/>
      <c r="H17" s="164"/>
    </row>
    <row r="18" spans="1:12" ht="18" hidden="1" customHeight="1" x14ac:dyDescent="0.25">
      <c r="A18" s="16"/>
      <c r="C18" s="193"/>
      <c r="D18" s="189"/>
      <c r="E18" s="188"/>
      <c r="F18" s="189"/>
      <c r="G18" s="190"/>
      <c r="H18" s="164"/>
    </row>
    <row r="19" spans="1:12" ht="18" hidden="1" customHeight="1" x14ac:dyDescent="0.25">
      <c r="A19" s="16"/>
      <c r="C19" s="193"/>
      <c r="D19" s="189"/>
      <c r="E19" s="188"/>
      <c r="F19" s="189"/>
      <c r="G19" s="190"/>
      <c r="H19" s="164"/>
    </row>
    <row r="20" spans="1:12" ht="18" hidden="1" customHeight="1" x14ac:dyDescent="0.25">
      <c r="A20" s="16"/>
      <c r="C20" s="191"/>
      <c r="D20" s="189"/>
      <c r="E20" s="188"/>
      <c r="F20" s="189"/>
      <c r="G20" s="190"/>
      <c r="H20" s="164"/>
    </row>
    <row r="21" spans="1:12" ht="18" hidden="1" customHeight="1" x14ac:dyDescent="0.25">
      <c r="A21" s="16"/>
      <c r="C21" s="194"/>
      <c r="D21" s="189"/>
      <c r="E21" s="188"/>
      <c r="F21" s="189"/>
      <c r="G21" s="190"/>
      <c r="H21" s="164"/>
    </row>
    <row r="22" spans="1:12" ht="18" customHeight="1" x14ac:dyDescent="0.25">
      <c r="A22" s="16"/>
      <c r="C22" s="191"/>
      <c r="D22" s="192"/>
      <c r="E22" s="188"/>
      <c r="F22" s="189"/>
      <c r="G22" s="190"/>
      <c r="H22" s="164"/>
    </row>
    <row r="23" spans="1:12" ht="21.95" customHeight="1" x14ac:dyDescent="0.3">
      <c r="A23" s="16"/>
      <c r="C23" s="83"/>
      <c r="D23" s="84"/>
      <c r="E23" s="85"/>
      <c r="F23" s="82"/>
      <c r="G23" s="88"/>
      <c r="H23" s="164"/>
    </row>
    <row r="24" spans="1:12" s="52" customFormat="1" ht="21.95" customHeight="1" x14ac:dyDescent="0.3">
      <c r="A24" s="16"/>
      <c r="C24" s="83"/>
      <c r="D24" s="84"/>
      <c r="E24" s="85"/>
      <c r="F24" s="82"/>
      <c r="G24" s="88"/>
      <c r="H24" s="79"/>
    </row>
    <row r="25" spans="1:12" s="52" customFormat="1" ht="21.95" customHeight="1" x14ac:dyDescent="0.25">
      <c r="A25" s="16"/>
      <c r="B25" s="249" t="s">
        <v>219</v>
      </c>
      <c r="C25" s="249"/>
      <c r="D25" s="249"/>
      <c r="E25" s="249"/>
      <c r="F25" s="249"/>
      <c r="G25" s="249"/>
      <c r="H25" s="249"/>
    </row>
    <row r="26" spans="1:12" ht="21.95" customHeight="1" x14ac:dyDescent="0.25">
      <c r="A26" s="16"/>
      <c r="B26" s="24"/>
      <c r="C26" s="24"/>
      <c r="D26" s="25"/>
      <c r="E26" s="26"/>
      <c r="F26" s="26"/>
      <c r="G26" s="15"/>
      <c r="H26" s="15"/>
    </row>
    <row r="27" spans="1:12" ht="24.95" customHeight="1" x14ac:dyDescent="0.25">
      <c r="A27" s="56" t="s">
        <v>33</v>
      </c>
      <c r="B27" s="28" t="s">
        <v>34</v>
      </c>
      <c r="C27" s="28"/>
      <c r="D27" s="28"/>
      <c r="E27" s="29"/>
      <c r="F27" s="18">
        <f>'1кл.'!F42</f>
        <v>19</v>
      </c>
      <c r="G27" s="247"/>
      <c r="H27" s="247"/>
    </row>
    <row r="28" spans="1:12" ht="24.95" customHeight="1" x14ac:dyDescent="0.25">
      <c r="A28" s="56" t="s">
        <v>33</v>
      </c>
      <c r="B28" s="46" t="s">
        <v>57</v>
      </c>
      <c r="C28" s="46"/>
      <c r="D28" s="46"/>
      <c r="E28" s="47"/>
      <c r="F28" s="57">
        <f>'1кл.'!F43</f>
        <v>0</v>
      </c>
      <c r="G28" s="15"/>
      <c r="H28" s="15"/>
      <c r="L28" s="52" t="s">
        <v>55</v>
      </c>
    </row>
    <row r="29" spans="1:12" ht="24.95" customHeight="1" x14ac:dyDescent="0.25">
      <c r="A29" s="56" t="s">
        <v>33</v>
      </c>
      <c r="B29" s="28" t="s">
        <v>35</v>
      </c>
      <c r="C29" s="28"/>
      <c r="D29" s="28"/>
      <c r="E29" s="29"/>
      <c r="F29" s="18">
        <v>55</v>
      </c>
      <c r="G29" s="15"/>
      <c r="H29" s="15"/>
    </row>
    <row r="30" spans="1:12" ht="24.95" customHeight="1" x14ac:dyDescent="0.25">
      <c r="A30" s="56" t="s">
        <v>33</v>
      </c>
      <c r="B30" s="46" t="s">
        <v>36</v>
      </c>
      <c r="C30" s="46"/>
      <c r="D30" s="46"/>
      <c r="E30" s="47"/>
      <c r="F30" s="57">
        <f>'2кл.'!F45+'3кл. '!F39+'4кл.'!F45</f>
        <v>1</v>
      </c>
      <c r="G30" s="15"/>
      <c r="H30" s="15"/>
    </row>
    <row r="31" spans="1:12" s="52" customFormat="1" ht="24.95" customHeight="1" x14ac:dyDescent="0.25">
      <c r="A31" s="56" t="s">
        <v>33</v>
      </c>
      <c r="B31" s="28" t="s">
        <v>195</v>
      </c>
      <c r="C31" s="28"/>
      <c r="D31" s="46"/>
      <c r="E31" s="47"/>
      <c r="F31" s="18">
        <v>5</v>
      </c>
      <c r="G31" s="164"/>
      <c r="H31" s="164"/>
    </row>
    <row r="32" spans="1:12" ht="24.95" customHeight="1" x14ac:dyDescent="0.25">
      <c r="A32" s="56" t="s">
        <v>33</v>
      </c>
      <c r="B32" s="87" t="s">
        <v>51</v>
      </c>
      <c r="C32" s="46"/>
      <c r="D32" s="46"/>
      <c r="E32" s="47" t="s">
        <v>139</v>
      </c>
      <c r="F32" s="57">
        <f>'5-11льг'!F47</f>
        <v>18</v>
      </c>
      <c r="G32" s="247"/>
      <c r="H32" s="247"/>
    </row>
    <row r="33" spans="1:12" ht="33" customHeight="1" x14ac:dyDescent="0.25">
      <c r="A33" s="48" t="s">
        <v>16</v>
      </c>
      <c r="B33" s="49"/>
      <c r="C33" s="49"/>
      <c r="D33" s="49"/>
      <c r="E33" s="50"/>
      <c r="F33" s="51">
        <f>SUM(F27:F32)</f>
        <v>98</v>
      </c>
      <c r="G33" s="15"/>
      <c r="H33" s="15"/>
    </row>
    <row r="34" spans="1:12" ht="24.95" customHeight="1" x14ac:dyDescent="0.25">
      <c r="A34" s="16"/>
      <c r="B34" s="16"/>
      <c r="C34" s="16"/>
      <c r="D34" s="16"/>
      <c r="E34" s="16"/>
      <c r="F34" s="17"/>
      <c r="G34" s="15"/>
      <c r="H34" s="15"/>
    </row>
    <row r="35" spans="1:12" s="130" customFormat="1" ht="24.95" customHeight="1" x14ac:dyDescent="0.3">
      <c r="A35" s="133"/>
      <c r="B35" s="130" t="s">
        <v>5</v>
      </c>
      <c r="E35" s="131"/>
      <c r="F35" s="130" t="s">
        <v>81</v>
      </c>
      <c r="I35" s="134"/>
      <c r="J35" s="135"/>
      <c r="K35" s="135"/>
      <c r="L35" s="135"/>
    </row>
    <row r="36" spans="1:12" s="6" customFormat="1" ht="17.25" customHeight="1" x14ac:dyDescent="0.3"/>
    <row r="37" spans="1:12" s="6" customFormat="1" ht="17.25" customHeight="1" x14ac:dyDescent="0.3"/>
    <row r="38" spans="1:12" s="6" customFormat="1" ht="17.25" customHeight="1" x14ac:dyDescent="0.3">
      <c r="B38" s="231" t="s">
        <v>7</v>
      </c>
      <c r="C38" s="231"/>
      <c r="D38" s="231"/>
      <c r="E38" s="8"/>
      <c r="F38" s="6" t="s">
        <v>220</v>
      </c>
    </row>
  </sheetData>
  <mergeCells count="7">
    <mergeCell ref="B38:D38"/>
    <mergeCell ref="G27:H27"/>
    <mergeCell ref="G32:H32"/>
    <mergeCell ref="B2:I2"/>
    <mergeCell ref="B3:J3"/>
    <mergeCell ref="D4:H4"/>
    <mergeCell ref="B25:H25"/>
  </mergeCells>
  <pageMargins left="0.70866141732283472" right="0.11811023622047245" top="0.35433070866141736" bottom="0.35433070866141736" header="0" footer="0"/>
  <pageSetup paperSize="9" scale="66" orientation="portrait" horizontalDpi="180" verticalDpi="18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499984740745262"/>
  </sheetPr>
  <dimension ref="A5:O18"/>
  <sheetViews>
    <sheetView view="pageBreakPreview" topLeftCell="A5" zoomScaleNormal="80" zoomScaleSheetLayoutView="100" workbookViewId="0">
      <selection activeCell="N9" sqref="N9"/>
    </sheetView>
  </sheetViews>
  <sheetFormatPr defaultRowHeight="15" x14ac:dyDescent="0.25"/>
  <cols>
    <col min="1" max="1" width="24" customWidth="1"/>
    <col min="2" max="2" width="7.5703125" customWidth="1"/>
    <col min="7" max="7" width="10.85546875" customWidth="1"/>
    <col min="14" max="14" width="9.7109375" customWidth="1"/>
    <col min="16" max="16" width="1.7109375" customWidth="1"/>
  </cols>
  <sheetData>
    <row r="5" spans="1:15" s="1" customFormat="1" ht="35.25" customHeight="1" thickBot="1" x14ac:dyDescent="0.35">
      <c r="B5" s="258" t="s">
        <v>199</v>
      </c>
      <c r="C5" s="259"/>
      <c r="D5" s="259"/>
      <c r="E5" s="259"/>
      <c r="F5" s="259"/>
      <c r="G5" s="259"/>
      <c r="H5" s="259"/>
      <c r="I5" s="259"/>
      <c r="J5" s="259"/>
      <c r="K5" s="259"/>
      <c r="L5" s="259"/>
      <c r="M5" s="259"/>
      <c r="N5" s="259"/>
    </row>
    <row r="6" spans="1:15" s="1" customFormat="1" ht="40.15" customHeight="1" x14ac:dyDescent="0.25">
      <c r="A6" s="254" t="s">
        <v>22</v>
      </c>
      <c r="B6" s="251" t="s">
        <v>200</v>
      </c>
      <c r="C6" s="252"/>
      <c r="D6" s="252"/>
      <c r="E6" s="252"/>
      <c r="F6" s="252"/>
      <c r="G6" s="252"/>
      <c r="H6" s="252"/>
      <c r="I6" s="253" t="s">
        <v>166</v>
      </c>
      <c r="J6" s="253"/>
      <c r="K6" s="253"/>
      <c r="L6" s="253"/>
      <c r="M6" s="253"/>
      <c r="N6" s="253"/>
      <c r="O6" s="253"/>
    </row>
    <row r="7" spans="1:15" s="1" customFormat="1" ht="15.75" customHeight="1" x14ac:dyDescent="0.25">
      <c r="A7" s="255"/>
      <c r="B7" s="261" t="s">
        <v>23</v>
      </c>
      <c r="C7" s="257"/>
      <c r="D7" s="262" t="s">
        <v>24</v>
      </c>
      <c r="E7" s="257" t="s">
        <v>25</v>
      </c>
      <c r="F7" s="257"/>
      <c r="G7" s="250" t="s">
        <v>37</v>
      </c>
      <c r="H7" s="265" t="s">
        <v>27</v>
      </c>
      <c r="I7" s="257" t="s">
        <v>23</v>
      </c>
      <c r="J7" s="257"/>
      <c r="K7" s="250" t="s">
        <v>28</v>
      </c>
      <c r="L7" s="257" t="s">
        <v>25</v>
      </c>
      <c r="M7" s="257"/>
      <c r="N7" s="250" t="s">
        <v>26</v>
      </c>
      <c r="O7" s="250" t="s">
        <v>29</v>
      </c>
    </row>
    <row r="8" spans="1:15" s="1" customFormat="1" ht="57.75" customHeight="1" thickBot="1" x14ac:dyDescent="0.3">
      <c r="A8" s="256"/>
      <c r="B8" s="30" t="s">
        <v>30</v>
      </c>
      <c r="C8" s="31" t="s">
        <v>31</v>
      </c>
      <c r="D8" s="263"/>
      <c r="E8" s="32" t="s">
        <v>30</v>
      </c>
      <c r="F8" s="31" t="s">
        <v>31</v>
      </c>
      <c r="G8" s="264"/>
      <c r="H8" s="266"/>
      <c r="I8" s="33" t="s">
        <v>30</v>
      </c>
      <c r="J8" s="5" t="s">
        <v>31</v>
      </c>
      <c r="K8" s="250"/>
      <c r="L8" s="33" t="s">
        <v>30</v>
      </c>
      <c r="M8" s="5" t="s">
        <v>31</v>
      </c>
      <c r="N8" s="250"/>
      <c r="O8" s="250"/>
    </row>
    <row r="9" spans="1:15" ht="113.25" customHeight="1" x14ac:dyDescent="0.25">
      <c r="A9" s="91" t="s">
        <v>76</v>
      </c>
      <c r="B9" s="40">
        <v>19</v>
      </c>
      <c r="C9" s="34">
        <v>0</v>
      </c>
      <c r="D9" s="41">
        <v>20</v>
      </c>
      <c r="E9" s="101">
        <v>56</v>
      </c>
      <c r="F9" s="34">
        <v>1</v>
      </c>
      <c r="G9" s="42">
        <v>18</v>
      </c>
      <c r="H9" s="43">
        <v>20</v>
      </c>
      <c r="I9" s="42">
        <f>'СВОД -2 ОШ нояб.'!F27+'СВОД -2 ОШ нояб.'!F28</f>
        <v>19</v>
      </c>
      <c r="J9" s="201">
        <f>'СВОД -2 ОШ нояб.'!F28</f>
        <v>0</v>
      </c>
      <c r="K9" s="41">
        <v>20</v>
      </c>
      <c r="L9" s="42">
        <v>56</v>
      </c>
      <c r="M9" s="44">
        <f>'СВОД -2 ОШ нояб.'!F30</f>
        <v>1</v>
      </c>
      <c r="N9" s="44">
        <v>18</v>
      </c>
      <c r="O9" s="41">
        <v>20</v>
      </c>
    </row>
    <row r="10" spans="1:15" ht="21.95" customHeight="1" x14ac:dyDescent="0.25">
      <c r="A10" s="35"/>
      <c r="B10" s="36"/>
      <c r="C10" s="37"/>
      <c r="D10" s="38"/>
      <c r="E10" s="39"/>
      <c r="F10" s="37"/>
      <c r="G10" s="38"/>
      <c r="H10" s="38"/>
      <c r="I10" s="39"/>
      <c r="J10" s="37"/>
      <c r="K10" s="38"/>
      <c r="L10" s="39"/>
      <c r="M10" s="37"/>
      <c r="N10" s="38"/>
      <c r="O10" s="38"/>
    </row>
    <row r="11" spans="1:15" s="130" customFormat="1" ht="24.95" customHeight="1" x14ac:dyDescent="0.3">
      <c r="A11" s="133"/>
      <c r="B11" s="236" t="s">
        <v>5</v>
      </c>
      <c r="C11" s="236"/>
      <c r="D11" s="236"/>
      <c r="I11" s="131"/>
      <c r="J11" s="130" t="s">
        <v>82</v>
      </c>
      <c r="L11" s="135"/>
    </row>
    <row r="12" spans="1:15" s="6" customFormat="1" ht="17.25" customHeight="1" x14ac:dyDescent="0.3"/>
    <row r="13" spans="1:15" s="6" customFormat="1" ht="17.25" customHeight="1" x14ac:dyDescent="0.3"/>
    <row r="14" spans="1:15" s="6" customFormat="1" ht="17.25" customHeight="1" x14ac:dyDescent="0.3">
      <c r="B14" s="231" t="s">
        <v>7</v>
      </c>
      <c r="C14" s="231"/>
      <c r="D14" s="231"/>
      <c r="E14" s="231"/>
      <c r="F14" s="231"/>
      <c r="G14" s="231"/>
      <c r="I14" s="8"/>
      <c r="J14" s="6" t="s">
        <v>131</v>
      </c>
    </row>
    <row r="15" spans="1:15" s="6" customFormat="1" ht="13.5" customHeight="1" x14ac:dyDescent="0.3">
      <c r="B15" s="23"/>
      <c r="C15" s="23"/>
      <c r="D15" s="23"/>
      <c r="E15" s="9"/>
    </row>
    <row r="16" spans="1:15" x14ac:dyDescent="0.25">
      <c r="B16" s="260" t="s">
        <v>39</v>
      </c>
      <c r="C16" s="260"/>
      <c r="D16" s="260"/>
      <c r="E16" s="260"/>
      <c r="F16" s="260"/>
      <c r="G16" s="260"/>
      <c r="H16" s="260"/>
    </row>
    <row r="18" spans="12:14" x14ac:dyDescent="0.25">
      <c r="L18" t="s">
        <v>40</v>
      </c>
      <c r="N18">
        <f>I9+L9+N9</f>
        <v>93</v>
      </c>
    </row>
  </sheetData>
  <mergeCells count="17">
    <mergeCell ref="B16:H16"/>
    <mergeCell ref="B7:C7"/>
    <mergeCell ref="D7:D8"/>
    <mergeCell ref="E7:F7"/>
    <mergeCell ref="G7:G8"/>
    <mergeCell ref="H7:H8"/>
    <mergeCell ref="B11:D11"/>
    <mergeCell ref="B14:G14"/>
    <mergeCell ref="O7:O8"/>
    <mergeCell ref="B6:H6"/>
    <mergeCell ref="I6:O6"/>
    <mergeCell ref="A6:A8"/>
    <mergeCell ref="I7:J7"/>
    <mergeCell ref="B5:N5"/>
    <mergeCell ref="K7:K8"/>
    <mergeCell ref="L7:M7"/>
    <mergeCell ref="N7:N8"/>
  </mergeCells>
  <pageMargins left="0.70866141732283472" right="0.70866141732283472" top="0.74803149606299213" bottom="0.74803149606299213" header="0.31496062992125984" footer="0.31496062992125984"/>
  <pageSetup paperSize="9" scale="84" orientation="landscape" horizontalDpi="180" verticalDpi="18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2:H41"/>
  <sheetViews>
    <sheetView tabSelected="1" view="pageBreakPreview" topLeftCell="A28" zoomScaleNormal="100" zoomScaleSheetLayoutView="100" workbookViewId="0">
      <selection activeCell="K34" sqref="K34"/>
    </sheetView>
  </sheetViews>
  <sheetFormatPr defaultRowHeight="15" x14ac:dyDescent="0.25"/>
  <cols>
    <col min="1" max="1" width="9.140625" style="52"/>
    <col min="2" max="2" width="34.5703125" style="52" customWidth="1"/>
    <col min="3" max="4" width="9.140625" style="52"/>
    <col min="5" max="5" width="9.28515625" style="52" customWidth="1"/>
    <col min="6" max="6" width="9.42578125" style="52" customWidth="1"/>
    <col min="7" max="7" width="10.7109375" style="52" customWidth="1"/>
    <col min="8" max="8" width="17.28515625" style="52" customWidth="1"/>
    <col min="9" max="16384" width="9.140625" style="52"/>
  </cols>
  <sheetData>
    <row r="2" spans="1:8" ht="22.5" x14ac:dyDescent="0.3">
      <c r="B2" s="115" t="s">
        <v>79</v>
      </c>
      <c r="E2" s="267" t="s">
        <v>222</v>
      </c>
      <c r="F2" s="267"/>
      <c r="G2" s="267"/>
    </row>
    <row r="5" spans="1:8" ht="18.75" x14ac:dyDescent="0.3">
      <c r="B5" s="100" t="s">
        <v>58</v>
      </c>
      <c r="C5" s="52" t="s">
        <v>59</v>
      </c>
    </row>
    <row r="6" spans="1:8" ht="44.25" customHeight="1" x14ac:dyDescent="0.25">
      <c r="B6" s="109" t="s">
        <v>60</v>
      </c>
      <c r="C6" s="110"/>
      <c r="D6" s="111" t="s">
        <v>46</v>
      </c>
      <c r="E6" s="111" t="s">
        <v>45</v>
      </c>
      <c r="F6" s="109" t="s">
        <v>63</v>
      </c>
      <c r="G6" s="109" t="s">
        <v>64</v>
      </c>
      <c r="H6" s="109" t="s">
        <v>65</v>
      </c>
    </row>
    <row r="7" spans="1:8" ht="18.75" x14ac:dyDescent="0.3">
      <c r="A7" s="52">
        <v>1</v>
      </c>
      <c r="B7" s="103" t="s">
        <v>48</v>
      </c>
      <c r="C7" s="105" t="s">
        <v>21</v>
      </c>
      <c r="D7" s="104">
        <v>0.8</v>
      </c>
      <c r="E7" s="21">
        <v>1</v>
      </c>
      <c r="F7" s="104">
        <f>D7*E7</f>
        <v>0.8</v>
      </c>
      <c r="G7" s="106">
        <v>97.3</v>
      </c>
      <c r="H7" s="107">
        <f t="shared" ref="H7:H13" si="0">E7*G7</f>
        <v>97.3</v>
      </c>
    </row>
    <row r="8" spans="1:8" ht="18.75" x14ac:dyDescent="0.3">
      <c r="A8" s="52">
        <v>2</v>
      </c>
      <c r="B8" s="103" t="s">
        <v>77</v>
      </c>
      <c r="C8" s="105" t="s">
        <v>21</v>
      </c>
      <c r="D8" s="104">
        <v>0.8</v>
      </c>
      <c r="E8" s="21">
        <v>2</v>
      </c>
      <c r="F8" s="104">
        <f t="shared" ref="F8:F13" si="1">D8*E8</f>
        <v>1.6</v>
      </c>
      <c r="G8" s="106">
        <v>68.650000000000006</v>
      </c>
      <c r="H8" s="107">
        <f t="shared" si="0"/>
        <v>137.30000000000001</v>
      </c>
    </row>
    <row r="9" spans="1:8" ht="18.75" x14ac:dyDescent="0.3">
      <c r="A9" s="52">
        <v>3</v>
      </c>
      <c r="B9" s="103" t="s">
        <v>74</v>
      </c>
      <c r="C9" s="105" t="s">
        <v>21</v>
      </c>
      <c r="D9" s="104">
        <v>0.32500000000000001</v>
      </c>
      <c r="E9" s="21">
        <v>2</v>
      </c>
      <c r="F9" s="104">
        <f t="shared" si="1"/>
        <v>0.65</v>
      </c>
      <c r="G9" s="106">
        <v>253.77</v>
      </c>
      <c r="H9" s="107">
        <f t="shared" si="0"/>
        <v>507.54</v>
      </c>
    </row>
    <row r="10" spans="1:8" ht="18.75" x14ac:dyDescent="0.3">
      <c r="A10" s="52">
        <v>4</v>
      </c>
      <c r="B10" s="103" t="s">
        <v>73</v>
      </c>
      <c r="C10" s="105" t="s">
        <v>44</v>
      </c>
      <c r="D10" s="104">
        <v>0.1</v>
      </c>
      <c r="E10" s="21">
        <v>1</v>
      </c>
      <c r="F10" s="104">
        <f t="shared" si="1"/>
        <v>0.1</v>
      </c>
      <c r="G10" s="106">
        <v>90.46</v>
      </c>
      <c r="H10" s="107">
        <f t="shared" si="0"/>
        <v>90.46</v>
      </c>
    </row>
    <row r="11" spans="1:8" ht="18.75" x14ac:dyDescent="0.3">
      <c r="A11" s="52">
        <v>5</v>
      </c>
      <c r="B11" s="103" t="s">
        <v>50</v>
      </c>
      <c r="C11" s="105" t="s">
        <v>21</v>
      </c>
      <c r="D11" s="104">
        <v>1</v>
      </c>
      <c r="E11" s="21">
        <v>3</v>
      </c>
      <c r="F11" s="104">
        <f t="shared" si="1"/>
        <v>3</v>
      </c>
      <c r="G11" s="106">
        <v>72</v>
      </c>
      <c r="H11" s="107">
        <f t="shared" si="0"/>
        <v>216</v>
      </c>
    </row>
    <row r="12" spans="1:8" ht="18.75" x14ac:dyDescent="0.3">
      <c r="A12" s="52">
        <v>6</v>
      </c>
      <c r="B12" s="103" t="s">
        <v>75</v>
      </c>
      <c r="C12" s="105" t="s">
        <v>21</v>
      </c>
      <c r="D12" s="104">
        <v>1</v>
      </c>
      <c r="E12" s="21">
        <v>4</v>
      </c>
      <c r="F12" s="104">
        <f t="shared" si="1"/>
        <v>4</v>
      </c>
      <c r="G12" s="106">
        <v>101.79</v>
      </c>
      <c r="H12" s="107">
        <f t="shared" si="0"/>
        <v>407.16</v>
      </c>
    </row>
    <row r="13" spans="1:8" ht="18.75" x14ac:dyDescent="0.3">
      <c r="A13" s="52">
        <v>7</v>
      </c>
      <c r="B13" s="103" t="s">
        <v>72</v>
      </c>
      <c r="C13" s="105" t="s">
        <v>52</v>
      </c>
      <c r="D13" s="76">
        <v>0.8</v>
      </c>
      <c r="E13" s="21">
        <v>1</v>
      </c>
      <c r="F13" s="104">
        <f t="shared" si="1"/>
        <v>0.8</v>
      </c>
      <c r="G13" s="106">
        <v>73.239999999999995</v>
      </c>
      <c r="H13" s="107">
        <f t="shared" si="0"/>
        <v>73.239999999999995</v>
      </c>
    </row>
    <row r="14" spans="1:8" ht="18.75" x14ac:dyDescent="0.3">
      <c r="B14" s="92" t="s">
        <v>66</v>
      </c>
      <c r="C14" s="105"/>
      <c r="D14" s="105"/>
      <c r="E14" s="21"/>
      <c r="F14" s="105"/>
      <c r="G14" s="112"/>
      <c r="H14" s="112">
        <f>SUM(H7:H13)</f>
        <v>1529.0000000000002</v>
      </c>
    </row>
    <row r="15" spans="1:8" x14ac:dyDescent="0.25">
      <c r="B15" s="95"/>
      <c r="C15" s="95"/>
      <c r="D15" s="95"/>
      <c r="E15" s="95"/>
      <c r="F15" s="95"/>
      <c r="G15" s="95"/>
      <c r="H15" s="95"/>
    </row>
    <row r="16" spans="1:8" ht="18.75" x14ac:dyDescent="0.3">
      <c r="B16" s="100" t="s">
        <v>67</v>
      </c>
      <c r="C16" s="94" t="s">
        <v>68</v>
      </c>
      <c r="D16" s="95"/>
      <c r="E16" s="95"/>
      <c r="F16" s="95"/>
      <c r="G16" s="95"/>
      <c r="H16" s="95"/>
    </row>
    <row r="17" spans="1:8" ht="46.5" customHeight="1" x14ac:dyDescent="0.25">
      <c r="B17" s="109" t="s">
        <v>60</v>
      </c>
      <c r="C17" s="109" t="s">
        <v>61</v>
      </c>
      <c r="D17" s="109"/>
      <c r="E17" s="109" t="s">
        <v>62</v>
      </c>
      <c r="F17" s="109" t="s">
        <v>69</v>
      </c>
      <c r="G17" s="109" t="s">
        <v>64</v>
      </c>
      <c r="H17" s="109" t="s">
        <v>65</v>
      </c>
    </row>
    <row r="18" spans="1:8" ht="18.75" x14ac:dyDescent="0.3">
      <c r="A18" s="52">
        <v>1</v>
      </c>
      <c r="B18" s="103" t="s">
        <v>48</v>
      </c>
      <c r="C18" s="105" t="s">
        <v>21</v>
      </c>
      <c r="D18" s="104">
        <v>0.8</v>
      </c>
      <c r="E18" s="105">
        <v>1</v>
      </c>
      <c r="F18" s="104">
        <f>D18*E18</f>
        <v>0.8</v>
      </c>
      <c r="G18" s="106">
        <v>97.3</v>
      </c>
      <c r="H18" s="107">
        <f>E18*G18</f>
        <v>97.3</v>
      </c>
    </row>
    <row r="19" spans="1:8" ht="18.75" x14ac:dyDescent="0.3">
      <c r="A19" s="52">
        <v>2</v>
      </c>
      <c r="B19" s="103" t="s">
        <v>77</v>
      </c>
      <c r="C19" s="105" t="s">
        <v>21</v>
      </c>
      <c r="D19" s="104">
        <v>0.8</v>
      </c>
      <c r="E19" s="105">
        <v>2</v>
      </c>
      <c r="F19" s="104">
        <f t="shared" ref="F19:F26" si="2">D19*E19</f>
        <v>1.6</v>
      </c>
      <c r="G19" s="106">
        <v>68.650000000000006</v>
      </c>
      <c r="H19" s="107">
        <f t="shared" ref="H19:H26" si="3">E19*G19</f>
        <v>137.30000000000001</v>
      </c>
    </row>
    <row r="20" spans="1:8" ht="18.75" x14ac:dyDescent="0.3">
      <c r="A20" s="52">
        <v>3</v>
      </c>
      <c r="B20" s="103" t="s">
        <v>74</v>
      </c>
      <c r="C20" s="105" t="s">
        <v>21</v>
      </c>
      <c r="D20" s="104">
        <v>0.32500000000000001</v>
      </c>
      <c r="E20" s="105">
        <v>2</v>
      </c>
      <c r="F20" s="104">
        <f t="shared" si="2"/>
        <v>0.65</v>
      </c>
      <c r="G20" s="106">
        <v>253.77</v>
      </c>
      <c r="H20" s="107">
        <f t="shared" si="3"/>
        <v>507.54</v>
      </c>
    </row>
    <row r="21" spans="1:8" ht="18.75" x14ac:dyDescent="0.3">
      <c r="A21" s="52">
        <v>4</v>
      </c>
      <c r="B21" s="103" t="s">
        <v>73</v>
      </c>
      <c r="C21" s="105" t="s">
        <v>44</v>
      </c>
      <c r="D21" s="104">
        <v>0.1</v>
      </c>
      <c r="E21" s="105">
        <v>1</v>
      </c>
      <c r="F21" s="104">
        <f t="shared" si="2"/>
        <v>0.1</v>
      </c>
      <c r="G21" s="106">
        <v>90.46</v>
      </c>
      <c r="H21" s="107">
        <f t="shared" si="3"/>
        <v>90.46</v>
      </c>
    </row>
    <row r="22" spans="1:8" ht="18.75" x14ac:dyDescent="0.3">
      <c r="A22" s="52">
        <v>5</v>
      </c>
      <c r="B22" s="103" t="s">
        <v>50</v>
      </c>
      <c r="C22" s="105" t="s">
        <v>21</v>
      </c>
      <c r="D22" s="104">
        <v>1</v>
      </c>
      <c r="E22" s="105">
        <v>4</v>
      </c>
      <c r="F22" s="104">
        <f t="shared" si="2"/>
        <v>4</v>
      </c>
      <c r="G22" s="106">
        <v>72</v>
      </c>
      <c r="H22" s="107">
        <f t="shared" si="3"/>
        <v>288</v>
      </c>
    </row>
    <row r="23" spans="1:8" ht="18.75" x14ac:dyDescent="0.3">
      <c r="A23" s="52">
        <v>6</v>
      </c>
      <c r="B23" s="103" t="s">
        <v>75</v>
      </c>
      <c r="C23" s="105" t="s">
        <v>21</v>
      </c>
      <c r="D23" s="104">
        <v>1</v>
      </c>
      <c r="E23" s="105">
        <v>4</v>
      </c>
      <c r="F23" s="104">
        <f t="shared" si="2"/>
        <v>4</v>
      </c>
      <c r="G23" s="106">
        <v>101.79</v>
      </c>
      <c r="H23" s="107">
        <f t="shared" si="3"/>
        <v>407.16</v>
      </c>
    </row>
    <row r="24" spans="1:8" ht="18.75" x14ac:dyDescent="0.3">
      <c r="A24" s="52">
        <v>7</v>
      </c>
      <c r="B24" s="103" t="s">
        <v>72</v>
      </c>
      <c r="C24" s="105" t="s">
        <v>21</v>
      </c>
      <c r="D24" s="76">
        <v>0.8</v>
      </c>
      <c r="E24" s="105">
        <v>1</v>
      </c>
      <c r="F24" s="104">
        <f t="shared" si="2"/>
        <v>0.8</v>
      </c>
      <c r="G24" s="106">
        <v>73.239999999999995</v>
      </c>
      <c r="H24" s="107">
        <f t="shared" si="3"/>
        <v>73.239999999999995</v>
      </c>
    </row>
    <row r="25" spans="1:8" ht="18.75" x14ac:dyDescent="0.3">
      <c r="A25" s="52">
        <v>8</v>
      </c>
      <c r="B25" s="92" t="s">
        <v>49</v>
      </c>
      <c r="C25" s="105" t="s">
        <v>21</v>
      </c>
      <c r="D25" s="104">
        <v>0.8</v>
      </c>
      <c r="E25" s="105">
        <v>2</v>
      </c>
      <c r="F25" s="104">
        <f t="shared" si="2"/>
        <v>1.6</v>
      </c>
      <c r="G25" s="106">
        <v>76.900000000000006</v>
      </c>
      <c r="H25" s="107">
        <f t="shared" si="3"/>
        <v>153.80000000000001</v>
      </c>
    </row>
    <row r="26" spans="1:8" ht="18.75" x14ac:dyDescent="0.3">
      <c r="A26" s="52">
        <v>9</v>
      </c>
      <c r="B26" s="98" t="s">
        <v>53</v>
      </c>
      <c r="C26" s="105" t="s">
        <v>21</v>
      </c>
      <c r="D26" s="104">
        <v>1</v>
      </c>
      <c r="E26" s="105">
        <v>3</v>
      </c>
      <c r="F26" s="104">
        <f t="shared" si="2"/>
        <v>3</v>
      </c>
      <c r="G26" s="106">
        <v>128.6</v>
      </c>
      <c r="H26" s="107">
        <f t="shared" si="3"/>
        <v>385.79999999999995</v>
      </c>
    </row>
    <row r="27" spans="1:8" ht="18.75" x14ac:dyDescent="0.3">
      <c r="B27" s="92" t="s">
        <v>66</v>
      </c>
      <c r="C27" s="105"/>
      <c r="D27" s="105"/>
      <c r="E27" s="105"/>
      <c r="F27" s="105"/>
      <c r="G27" s="112"/>
      <c r="H27" s="113">
        <f>SUM(H18:H26)</f>
        <v>2140.6000000000004</v>
      </c>
    </row>
    <row r="28" spans="1:8" x14ac:dyDescent="0.25">
      <c r="B28" s="95"/>
      <c r="C28" s="95"/>
      <c r="D28" s="95"/>
      <c r="E28" s="95"/>
      <c r="F28" s="95"/>
      <c r="G28" s="95"/>
      <c r="H28" s="95"/>
    </row>
    <row r="29" spans="1:8" ht="6.75" customHeight="1" x14ac:dyDescent="0.25">
      <c r="B29" s="95"/>
      <c r="C29" s="95"/>
      <c r="D29" s="95"/>
      <c r="E29" s="95"/>
      <c r="F29" s="95"/>
      <c r="G29" s="95"/>
      <c r="H29" s="95"/>
    </row>
    <row r="30" spans="1:8" ht="18.75" x14ac:dyDescent="0.3">
      <c r="B30" s="99" t="s">
        <v>70</v>
      </c>
      <c r="C30" s="96" t="s">
        <v>71</v>
      </c>
      <c r="D30" s="97"/>
      <c r="E30" s="95"/>
      <c r="F30" s="95"/>
      <c r="G30" s="95"/>
      <c r="H30" s="95"/>
    </row>
    <row r="31" spans="1:8" ht="46.5" customHeight="1" x14ac:dyDescent="0.25">
      <c r="B31" s="109" t="s">
        <v>60</v>
      </c>
      <c r="C31" s="109" t="s">
        <v>61</v>
      </c>
      <c r="D31" s="109"/>
      <c r="E31" s="109" t="s">
        <v>62</v>
      </c>
      <c r="F31" s="109" t="s">
        <v>69</v>
      </c>
      <c r="G31" s="109" t="s">
        <v>64</v>
      </c>
      <c r="H31" s="109" t="s">
        <v>65</v>
      </c>
    </row>
    <row r="32" spans="1:8" ht="18.75" x14ac:dyDescent="0.3">
      <c r="A32" s="52">
        <v>1</v>
      </c>
      <c r="B32" s="103" t="s">
        <v>48</v>
      </c>
      <c r="C32" s="105" t="s">
        <v>21</v>
      </c>
      <c r="D32" s="104">
        <v>0.8</v>
      </c>
      <c r="E32" s="105">
        <v>4</v>
      </c>
      <c r="F32" s="104">
        <f t="shared" ref="F32:F40" si="4">D32*E32</f>
        <v>3.2</v>
      </c>
      <c r="G32" s="106">
        <v>97.3</v>
      </c>
      <c r="H32" s="107">
        <f>E32*G32</f>
        <v>389.2</v>
      </c>
    </row>
    <row r="33" spans="1:8" ht="18.75" x14ac:dyDescent="0.3">
      <c r="A33" s="52">
        <v>2</v>
      </c>
      <c r="B33" s="103" t="s">
        <v>77</v>
      </c>
      <c r="C33" s="105" t="s">
        <v>21</v>
      </c>
      <c r="D33" s="104">
        <v>0.8</v>
      </c>
      <c r="E33" s="105">
        <v>4</v>
      </c>
      <c r="F33" s="104">
        <f t="shared" si="4"/>
        <v>3.2</v>
      </c>
      <c r="G33" s="106">
        <v>68.650000000000006</v>
      </c>
      <c r="H33" s="107">
        <f t="shared" ref="H33:H40" si="5">E33*G33</f>
        <v>274.60000000000002</v>
      </c>
    </row>
    <row r="34" spans="1:8" ht="18.75" x14ac:dyDescent="0.3">
      <c r="A34" s="52">
        <v>3</v>
      </c>
      <c r="B34" s="103" t="s">
        <v>78</v>
      </c>
      <c r="C34" s="105" t="s">
        <v>21</v>
      </c>
      <c r="D34" s="104">
        <v>1</v>
      </c>
      <c r="E34" s="105">
        <v>1</v>
      </c>
      <c r="F34" s="104">
        <f t="shared" si="4"/>
        <v>1</v>
      </c>
      <c r="G34" s="106">
        <v>47.21</v>
      </c>
      <c r="H34" s="107">
        <f t="shared" si="5"/>
        <v>47.21</v>
      </c>
    </row>
    <row r="35" spans="1:8" ht="18.75" x14ac:dyDescent="0.3">
      <c r="A35" s="52">
        <v>4</v>
      </c>
      <c r="B35" s="92" t="s">
        <v>49</v>
      </c>
      <c r="C35" s="105" t="s">
        <v>21</v>
      </c>
      <c r="D35" s="104">
        <v>0.8</v>
      </c>
      <c r="E35" s="105">
        <v>3</v>
      </c>
      <c r="F35" s="104">
        <f t="shared" si="4"/>
        <v>2.4000000000000004</v>
      </c>
      <c r="G35" s="106">
        <v>76.900000000000006</v>
      </c>
      <c r="H35" s="107">
        <f>E35*G35</f>
        <v>230.70000000000002</v>
      </c>
    </row>
    <row r="36" spans="1:8" ht="18.75" x14ac:dyDescent="0.3">
      <c r="A36" s="52">
        <v>5</v>
      </c>
      <c r="B36" s="103" t="s">
        <v>50</v>
      </c>
      <c r="C36" s="105" t="s">
        <v>44</v>
      </c>
      <c r="D36" s="104">
        <v>1</v>
      </c>
      <c r="E36" s="105">
        <v>4</v>
      </c>
      <c r="F36" s="104">
        <f t="shared" si="4"/>
        <v>4</v>
      </c>
      <c r="G36" s="106">
        <v>72</v>
      </c>
      <c r="H36" s="107">
        <f t="shared" si="5"/>
        <v>288</v>
      </c>
    </row>
    <row r="37" spans="1:8" ht="18.75" x14ac:dyDescent="0.3">
      <c r="A37" s="52">
        <v>6</v>
      </c>
      <c r="B37" s="103" t="s">
        <v>75</v>
      </c>
      <c r="C37" s="105" t="s">
        <v>21</v>
      </c>
      <c r="D37" s="104">
        <v>1</v>
      </c>
      <c r="E37" s="105">
        <v>3</v>
      </c>
      <c r="F37" s="104">
        <f t="shared" si="4"/>
        <v>3</v>
      </c>
      <c r="G37" s="108">
        <v>101.79</v>
      </c>
      <c r="H37" s="107">
        <f t="shared" si="5"/>
        <v>305.37</v>
      </c>
    </row>
    <row r="38" spans="1:8" ht="18.75" x14ac:dyDescent="0.3">
      <c r="A38" s="52">
        <v>7</v>
      </c>
      <c r="B38" s="103" t="s">
        <v>72</v>
      </c>
      <c r="C38" s="105" t="s">
        <v>44</v>
      </c>
      <c r="D38" s="104">
        <v>0.8</v>
      </c>
      <c r="E38" s="105">
        <v>3</v>
      </c>
      <c r="F38" s="104">
        <f t="shared" si="4"/>
        <v>2.4000000000000004</v>
      </c>
      <c r="G38" s="106">
        <v>73.239999999999995</v>
      </c>
      <c r="H38" s="107">
        <f t="shared" si="5"/>
        <v>219.71999999999997</v>
      </c>
    </row>
    <row r="39" spans="1:8" ht="18.75" x14ac:dyDescent="0.3">
      <c r="A39" s="52">
        <v>8</v>
      </c>
      <c r="B39" s="98" t="s">
        <v>53</v>
      </c>
      <c r="C39" s="105" t="s">
        <v>21</v>
      </c>
      <c r="D39" s="104">
        <v>1</v>
      </c>
      <c r="E39" s="105">
        <v>3</v>
      </c>
      <c r="F39" s="104">
        <f t="shared" si="4"/>
        <v>3</v>
      </c>
      <c r="G39" s="106">
        <v>128.6</v>
      </c>
      <c r="H39" s="107">
        <f t="shared" si="5"/>
        <v>385.79999999999995</v>
      </c>
    </row>
    <row r="40" spans="1:8" ht="18.75" x14ac:dyDescent="0.3">
      <c r="B40" s="98"/>
      <c r="C40" s="105"/>
      <c r="D40" s="105"/>
      <c r="E40" s="105"/>
      <c r="F40" s="104">
        <f t="shared" si="4"/>
        <v>0</v>
      </c>
      <c r="G40" s="106"/>
      <c r="H40" s="107">
        <f t="shared" si="5"/>
        <v>0</v>
      </c>
    </row>
    <row r="41" spans="1:8" ht="18.75" x14ac:dyDescent="0.3">
      <c r="B41" s="92" t="s">
        <v>66</v>
      </c>
      <c r="C41" s="21"/>
      <c r="D41" s="21"/>
      <c r="E41" s="21"/>
      <c r="F41" s="21"/>
      <c r="G41" s="21"/>
      <c r="H41" s="114">
        <f>SUM(H32:H40)</f>
        <v>2140.6</v>
      </c>
    </row>
  </sheetData>
  <mergeCells count="1">
    <mergeCell ref="E2:G2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7</vt:i4>
      </vt:variant>
    </vt:vector>
  </HeadingPairs>
  <TitlesOfParts>
    <vt:vector size="15" baseType="lpstr">
      <vt:lpstr>1кл.</vt:lpstr>
      <vt:lpstr>2кл.</vt:lpstr>
      <vt:lpstr>3кл. </vt:lpstr>
      <vt:lpstr>4кл.</vt:lpstr>
      <vt:lpstr>5-11льг</vt:lpstr>
      <vt:lpstr>СВОД -2 ОШ нояб.</vt:lpstr>
      <vt:lpstr>Факт выдачи .24</vt:lpstr>
      <vt:lpstr>состав прод. наб.</vt:lpstr>
      <vt:lpstr>'1кл.'!Область_печати</vt:lpstr>
      <vt:lpstr>'2кл.'!Область_печати</vt:lpstr>
      <vt:lpstr>'3кл. '!Область_печати</vt:lpstr>
      <vt:lpstr>'4кл.'!Область_печати</vt:lpstr>
      <vt:lpstr>'5-11льг'!Область_печати</vt:lpstr>
      <vt:lpstr>'СВОД -2 ОШ нояб.'!Область_печати</vt:lpstr>
      <vt:lpstr>'Факт выдачи .24'!Область_печати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2025-03-03T11:56:52Z</dcterms:modified>
</cp:coreProperties>
</file>